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ICOH\01. Customer\01. Global Account\Schneider\2023\"/>
    </mc:Choice>
  </mc:AlternateContent>
  <xr:revisionPtr revIDLastSave="0" documentId="13_ncr:1_{B756C1F2-4F4C-4A0B-8E0A-8D2110FACDAE}" xr6:coauthVersionLast="47" xr6:coauthVersionMax="47" xr10:uidLastSave="{00000000-0000-0000-0000-000000000000}"/>
  <bookViews>
    <workbookView xWindow="-120" yWindow="-120" windowWidth="20730" windowHeight="11400" xr2:uid="{1EA43F56-2C4A-465C-8C8C-0294FA8C8D3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H15" i="1"/>
  <c r="I14" i="1"/>
  <c r="I13" i="1"/>
  <c r="I12" i="1"/>
  <c r="I11" i="1"/>
  <c r="I10" i="1"/>
  <c r="I9" i="1"/>
  <c r="I8" i="1"/>
  <c r="I7" i="1"/>
  <c r="I6" i="1"/>
  <c r="I5" i="1"/>
  <c r="I4" i="1"/>
  <c r="I3" i="1"/>
  <c r="R3" i="1"/>
  <c r="H14" i="1"/>
  <c r="H13" i="1"/>
  <c r="H12" i="1"/>
  <c r="H9" i="1"/>
  <c r="H6" i="1"/>
  <c r="H5" i="1"/>
  <c r="H4" i="1"/>
  <c r="H3" i="1"/>
  <c r="R19" i="1"/>
  <c r="O48" i="1"/>
  <c r="R47" i="1"/>
  <c r="S47" i="1" s="1"/>
  <c r="R45" i="1"/>
  <c r="S45" i="1" s="1"/>
  <c r="R44" i="1"/>
  <c r="S44" i="1" s="1"/>
  <c r="R43" i="1"/>
  <c r="S43" i="1" s="1"/>
  <c r="R42" i="1"/>
  <c r="S42" i="1" s="1"/>
  <c r="R40" i="1"/>
  <c r="S40" i="1" s="1"/>
  <c r="R38" i="1"/>
  <c r="S38" i="1" s="1"/>
  <c r="R36" i="1"/>
  <c r="R30" i="1"/>
  <c r="S30" i="1" s="1"/>
  <c r="R28" i="1"/>
  <c r="S28" i="1" s="1"/>
  <c r="R27" i="1"/>
  <c r="R26" i="1"/>
  <c r="R25" i="1"/>
  <c r="S25" i="1" s="1"/>
  <c r="R23" i="1"/>
  <c r="S23" i="1" s="1"/>
  <c r="R21" i="1"/>
  <c r="S21" i="1" s="1"/>
  <c r="S19" i="1"/>
  <c r="Q3" i="1"/>
  <c r="O31" i="1"/>
  <c r="S27" i="1"/>
  <c r="S26" i="1"/>
  <c r="S31" i="1" l="1"/>
  <c r="R48" i="1"/>
  <c r="S36" i="1"/>
  <c r="S48" i="1" s="1"/>
  <c r="R31" i="1"/>
  <c r="Q5" i="1"/>
  <c r="R5" i="1" s="1"/>
  <c r="Q10" i="1"/>
  <c r="R10" i="1" s="1"/>
  <c r="Q14" i="1"/>
  <c r="R14" i="1" s="1"/>
  <c r="Q12" i="1"/>
  <c r="R12" i="1" s="1"/>
  <c r="Q11" i="1"/>
  <c r="R11" i="1" s="1"/>
  <c r="Q9" i="1"/>
  <c r="R9" i="1" s="1"/>
  <c r="Q7" i="1"/>
  <c r="R7" i="1" s="1"/>
  <c r="O15" i="1"/>
  <c r="E15" i="1"/>
  <c r="R15" i="1" l="1"/>
  <c r="Q15" i="1"/>
</calcChain>
</file>

<file path=xl/sharedStrings.xml><?xml version="1.0" encoding="utf-8"?>
<sst xmlns="http://schemas.openxmlformats.org/spreadsheetml/2006/main" count="169" uniqueCount="36">
  <si>
    <t>Location</t>
  </si>
  <si>
    <t xml:space="preserve">Model </t>
  </si>
  <si>
    <t>Qty</t>
  </si>
  <si>
    <t>Jakarta</t>
  </si>
  <si>
    <t>MPC 3004</t>
  </si>
  <si>
    <t>Color</t>
  </si>
  <si>
    <t>MPC 4504</t>
  </si>
  <si>
    <t>BW/COLOR</t>
  </si>
  <si>
    <t>Cikarang</t>
  </si>
  <si>
    <t>EXISTING</t>
  </si>
  <si>
    <t>MP 5055</t>
  </si>
  <si>
    <t>MP 2555</t>
  </si>
  <si>
    <t>MP 6055</t>
  </si>
  <si>
    <t>SPC 261 SFNW</t>
  </si>
  <si>
    <t>BW</t>
  </si>
  <si>
    <t>Surabaya</t>
  </si>
  <si>
    <t>Batam</t>
  </si>
  <si>
    <t>RFP</t>
  </si>
  <si>
    <t>IMC 2510</t>
  </si>
  <si>
    <t>Speed</t>
  </si>
  <si>
    <t>30 ppm</t>
  </si>
  <si>
    <t>45 ppm</t>
  </si>
  <si>
    <t>25 ppm</t>
  </si>
  <si>
    <t>50 ppm</t>
  </si>
  <si>
    <t>60 ppm</t>
  </si>
  <si>
    <t>20 ppm</t>
  </si>
  <si>
    <t>IM 3000</t>
  </si>
  <si>
    <t>IM 6000</t>
  </si>
  <si>
    <t>Unit Lease Price</t>
  </si>
  <si>
    <t>Total Unit Lease Price / Month</t>
  </si>
  <si>
    <t>Total Unit Lease Price / Year</t>
  </si>
  <si>
    <t>-</t>
  </si>
  <si>
    <t>Equitrac</t>
  </si>
  <si>
    <t>With Equitrac</t>
  </si>
  <si>
    <t>With YSOFT</t>
  </si>
  <si>
    <t>YSOFT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</si>
</sst>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Rp&quot;* #,##0_-;\-&quot;Rp&quot;* #,##0_-;_-&quot;Rp&quot;* &quot;-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42" fontId="0" fillId="0" borderId="1" xfId="1" applyFont="1" applyBorder="1"/>
    <xf numFmtId="42" fontId="0" fillId="0" borderId="1" xfId="0" applyNumberFormat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2" fontId="2" fillId="0" borderId="0" xfId="0" applyNumberFormat="1" applyFont="1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42" fontId="0" fillId="0" borderId="1" xfId="1" applyFont="1" applyBorder="1" applyAlignment="1">
      <alignment horizontal="left"/>
    </xf>
    <xf numFmtId="42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1" applyNumberFormat="1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0" fillId="0" borderId="1" xfId="1" applyNumberFormat="1" applyFont="1" applyBorder="1" applyAlignment="1">
      <alignment horizontal="center" vertical="center"/>
    </xf>
    <xf numFmtId="42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2" fontId="0" fillId="0" borderId="1" xfId="0" applyNumberFormat="1" applyBorder="1" applyAlignment="1">
      <alignment horizontal="center" vertical="center"/>
    </xf>
    <xf numFmtId="42" fontId="0" fillId="0" borderId="2" xfId="0" applyNumberFormat="1" applyBorder="1" applyAlignment="1">
      <alignment horizontal="center" vertical="center"/>
    </xf>
    <xf numFmtId="42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Currency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F7F38-04BC-4291-B209-7CD872D572B6}">
  <dimension ref="A1:S48"/>
  <sheetViews>
    <sheetView tabSelected="1" topLeftCell="A28" workbookViewId="0">
      <selection activeCell="Q36" sqref="Q36:Q37"/>
    </sheetView>
  </sheetViews>
  <sheetFormatPr defaultRowHeight="15" x14ac:dyDescent="0.25"/>
  <cols>
    <col min="1" max="1" width="11.7109375" customWidth="1"/>
    <col min="2" max="2" width="13.5703125" bestFit="1" customWidth="1"/>
    <col min="3" max="4" width="12.7109375" customWidth="1"/>
    <col min="5" max="5" width="6" style="1" customWidth="1"/>
    <col min="6" max="7" width="15.28515625" style="1" hidden="1" customWidth="1"/>
    <col min="8" max="8" width="14.5703125" style="1" hidden="1" customWidth="1"/>
    <col min="9" max="9" width="20" style="1" hidden="1" customWidth="1"/>
    <col min="11" max="11" width="12.85546875" bestFit="1" customWidth="1"/>
    <col min="12" max="12" width="13.5703125" bestFit="1" customWidth="1"/>
    <col min="13" max="13" width="11.5703125" customWidth="1"/>
    <col min="14" max="14" width="11" customWidth="1"/>
    <col min="16" max="16" width="15.28515625" bestFit="1" customWidth="1"/>
    <col min="17" max="17" width="16.42578125" customWidth="1"/>
    <col min="18" max="18" width="20.28515625" bestFit="1" customWidth="1"/>
    <col min="19" max="19" width="21.42578125" bestFit="1" customWidth="1"/>
  </cols>
  <sheetData>
    <row r="1" spans="1:18" ht="15.75" x14ac:dyDescent="0.25">
      <c r="A1" s="20" t="s">
        <v>9</v>
      </c>
      <c r="B1" s="20"/>
      <c r="C1" s="20"/>
      <c r="D1" s="20"/>
      <c r="E1" s="20"/>
      <c r="F1" s="15"/>
      <c r="G1" s="15"/>
      <c r="H1" s="15"/>
      <c r="I1" s="15"/>
      <c r="K1" s="20" t="s">
        <v>17</v>
      </c>
      <c r="L1" s="20"/>
      <c r="M1" s="20"/>
      <c r="N1" s="20"/>
      <c r="O1" s="20"/>
      <c r="R1">
        <v>12</v>
      </c>
    </row>
    <row r="2" spans="1:18" s="6" customFormat="1" ht="45" x14ac:dyDescent="0.25">
      <c r="A2" s="10" t="s">
        <v>0</v>
      </c>
      <c r="B2" s="10" t="s">
        <v>1</v>
      </c>
      <c r="C2" s="10" t="s">
        <v>7</v>
      </c>
      <c r="D2" s="10" t="s">
        <v>19</v>
      </c>
      <c r="E2" s="10" t="s">
        <v>2</v>
      </c>
      <c r="F2" s="10" t="s">
        <v>28</v>
      </c>
      <c r="G2" s="10" t="s">
        <v>32</v>
      </c>
      <c r="H2" s="11" t="s">
        <v>29</v>
      </c>
      <c r="I2" s="11" t="s">
        <v>30</v>
      </c>
      <c r="K2" s="10" t="s">
        <v>0</v>
      </c>
      <c r="L2" s="10" t="s">
        <v>1</v>
      </c>
      <c r="M2" s="10" t="s">
        <v>7</v>
      </c>
      <c r="N2" s="10" t="s">
        <v>19</v>
      </c>
      <c r="O2" s="10" t="s">
        <v>2</v>
      </c>
      <c r="P2" s="10" t="s">
        <v>28</v>
      </c>
      <c r="Q2" s="11" t="s">
        <v>29</v>
      </c>
      <c r="R2" s="11" t="s">
        <v>30</v>
      </c>
    </row>
    <row r="3" spans="1:18" x14ac:dyDescent="0.25">
      <c r="A3" s="18" t="s">
        <v>3</v>
      </c>
      <c r="B3" s="2" t="s">
        <v>4</v>
      </c>
      <c r="C3" s="2" t="s">
        <v>5</v>
      </c>
      <c r="D3" s="2" t="s">
        <v>20</v>
      </c>
      <c r="E3" s="3">
        <v>4</v>
      </c>
      <c r="F3" s="16">
        <v>1850000</v>
      </c>
      <c r="G3" s="16">
        <v>350000</v>
      </c>
      <c r="H3" s="16">
        <f>E3*(F3+G3)</f>
        <v>8800000</v>
      </c>
      <c r="I3" s="17">
        <f>H3*$R$1</f>
        <v>105600000</v>
      </c>
      <c r="K3" s="18" t="s">
        <v>3</v>
      </c>
      <c r="L3" s="23" t="s">
        <v>18</v>
      </c>
      <c r="M3" s="23" t="s">
        <v>5</v>
      </c>
      <c r="N3" s="23" t="s">
        <v>22</v>
      </c>
      <c r="O3" s="23">
        <v>5</v>
      </c>
      <c r="P3" s="22">
        <v>2400000</v>
      </c>
      <c r="Q3" s="24">
        <f>P3*O3</f>
        <v>12000000</v>
      </c>
      <c r="R3" s="24">
        <f>Q3*$R$1</f>
        <v>144000000</v>
      </c>
    </row>
    <row r="4" spans="1:18" x14ac:dyDescent="0.25">
      <c r="A4" s="18"/>
      <c r="B4" s="2" t="s">
        <v>6</v>
      </c>
      <c r="C4" s="2" t="s">
        <v>5</v>
      </c>
      <c r="D4" s="2" t="s">
        <v>21</v>
      </c>
      <c r="E4" s="3">
        <v>1</v>
      </c>
      <c r="F4" s="16">
        <v>1900000</v>
      </c>
      <c r="G4" s="16">
        <v>350000</v>
      </c>
      <c r="H4" s="16">
        <f>E4*(F4+G4)</f>
        <v>2250000</v>
      </c>
      <c r="I4" s="17">
        <f t="shared" ref="I4:I14" si="0">H4*$R$1</f>
        <v>27000000</v>
      </c>
      <c r="K4" s="18"/>
      <c r="L4" s="23"/>
      <c r="M4" s="23"/>
      <c r="N4" s="23"/>
      <c r="O4" s="23"/>
      <c r="P4" s="22"/>
      <c r="Q4" s="24"/>
      <c r="R4" s="24"/>
    </row>
    <row r="5" spans="1:18" x14ac:dyDescent="0.25">
      <c r="A5" s="18" t="s">
        <v>8</v>
      </c>
      <c r="B5" s="2" t="s">
        <v>4</v>
      </c>
      <c r="C5" s="2" t="s">
        <v>5</v>
      </c>
      <c r="D5" s="2" t="s">
        <v>20</v>
      </c>
      <c r="E5" s="3">
        <v>5</v>
      </c>
      <c r="F5" s="16">
        <v>1850000</v>
      </c>
      <c r="G5" s="16">
        <v>350000</v>
      </c>
      <c r="H5" s="16">
        <f>E5*(F5+G5)</f>
        <v>11000000</v>
      </c>
      <c r="I5" s="17">
        <f t="shared" si="0"/>
        <v>132000000</v>
      </c>
      <c r="K5" s="18" t="s">
        <v>8</v>
      </c>
      <c r="L5" s="21" t="s">
        <v>18</v>
      </c>
      <c r="M5" s="23" t="s">
        <v>5</v>
      </c>
      <c r="N5" s="23" t="s">
        <v>22</v>
      </c>
      <c r="O5" s="23">
        <v>10</v>
      </c>
      <c r="P5" s="22">
        <v>2400000</v>
      </c>
      <c r="Q5" s="24">
        <f>P5*O5</f>
        <v>24000000</v>
      </c>
      <c r="R5" s="24">
        <f>Q5*$R$1</f>
        <v>288000000</v>
      </c>
    </row>
    <row r="6" spans="1:18" x14ac:dyDescent="0.25">
      <c r="A6" s="18"/>
      <c r="B6" s="2" t="s">
        <v>6</v>
      </c>
      <c r="C6" s="2" t="s">
        <v>5</v>
      </c>
      <c r="D6" s="2" t="s">
        <v>21</v>
      </c>
      <c r="E6" s="3">
        <v>5</v>
      </c>
      <c r="F6" s="16">
        <v>1950000</v>
      </c>
      <c r="G6" s="16">
        <v>350000</v>
      </c>
      <c r="H6" s="16">
        <f>E6*(F6+G6)</f>
        <v>11500000</v>
      </c>
      <c r="I6" s="17">
        <f t="shared" si="0"/>
        <v>138000000</v>
      </c>
      <c r="K6" s="18"/>
      <c r="L6" s="21"/>
      <c r="M6" s="23"/>
      <c r="N6" s="23"/>
      <c r="O6" s="23"/>
      <c r="P6" s="22"/>
      <c r="Q6" s="24"/>
      <c r="R6" s="24"/>
    </row>
    <row r="7" spans="1:18" x14ac:dyDescent="0.25">
      <c r="A7" s="18"/>
      <c r="B7" s="2" t="s">
        <v>11</v>
      </c>
      <c r="C7" s="2" t="s">
        <v>14</v>
      </c>
      <c r="D7" s="2" t="s">
        <v>22</v>
      </c>
      <c r="E7" s="3">
        <v>1</v>
      </c>
      <c r="F7" s="16">
        <v>475000</v>
      </c>
      <c r="G7" s="16"/>
      <c r="H7" s="16"/>
      <c r="I7" s="17">
        <f t="shared" si="0"/>
        <v>0</v>
      </c>
      <c r="K7" s="18"/>
      <c r="L7" s="23" t="s">
        <v>26</v>
      </c>
      <c r="M7" s="23" t="s">
        <v>14</v>
      </c>
      <c r="N7" s="23" t="s">
        <v>20</v>
      </c>
      <c r="O7" s="23">
        <v>5</v>
      </c>
      <c r="P7" s="22">
        <v>2200000</v>
      </c>
      <c r="Q7" s="24">
        <f>P7*O7</f>
        <v>11000000</v>
      </c>
      <c r="R7" s="24">
        <f>Q7*$R$1</f>
        <v>132000000</v>
      </c>
    </row>
    <row r="8" spans="1:18" x14ac:dyDescent="0.25">
      <c r="A8" s="18"/>
      <c r="B8" s="2" t="s">
        <v>10</v>
      </c>
      <c r="C8" s="2" t="s">
        <v>14</v>
      </c>
      <c r="D8" s="2" t="s">
        <v>23</v>
      </c>
      <c r="E8" s="3">
        <v>3</v>
      </c>
      <c r="F8" s="16">
        <v>1200000</v>
      </c>
      <c r="G8" s="16"/>
      <c r="H8" s="16"/>
      <c r="I8" s="17">
        <f t="shared" si="0"/>
        <v>0</v>
      </c>
      <c r="K8" s="18"/>
      <c r="L8" s="23"/>
      <c r="M8" s="23"/>
      <c r="N8" s="23"/>
      <c r="O8" s="23"/>
      <c r="P8" s="22"/>
      <c r="Q8" s="24"/>
      <c r="R8" s="24"/>
    </row>
    <row r="9" spans="1:18" x14ac:dyDescent="0.25">
      <c r="A9" s="18"/>
      <c r="B9" s="2" t="s">
        <v>12</v>
      </c>
      <c r="C9" s="2" t="s">
        <v>14</v>
      </c>
      <c r="D9" s="2" t="s">
        <v>24</v>
      </c>
      <c r="E9" s="3">
        <v>3</v>
      </c>
      <c r="F9" s="16">
        <v>1400000</v>
      </c>
      <c r="G9" s="16">
        <v>350000</v>
      </c>
      <c r="H9" s="16">
        <f>E9*(F9+G9)</f>
        <v>5250000</v>
      </c>
      <c r="I9" s="17">
        <f t="shared" si="0"/>
        <v>63000000</v>
      </c>
      <c r="K9" s="18"/>
      <c r="L9" s="5" t="s">
        <v>27</v>
      </c>
      <c r="M9" s="5" t="s">
        <v>14</v>
      </c>
      <c r="N9" s="5" t="s">
        <v>24</v>
      </c>
      <c r="O9" s="5">
        <v>2</v>
      </c>
      <c r="P9" s="8">
        <v>4000000</v>
      </c>
      <c r="Q9" s="9">
        <f>P9*O9</f>
        <v>8000000</v>
      </c>
      <c r="R9" s="9">
        <f>Q9*$R$1</f>
        <v>96000000</v>
      </c>
    </row>
    <row r="10" spans="1:18" x14ac:dyDescent="0.25">
      <c r="A10" s="18"/>
      <c r="B10" s="2" t="s">
        <v>13</v>
      </c>
      <c r="C10" s="2" t="s">
        <v>5</v>
      </c>
      <c r="D10" s="2" t="s">
        <v>25</v>
      </c>
      <c r="E10" s="3">
        <v>1</v>
      </c>
      <c r="F10" s="16">
        <v>400000</v>
      </c>
      <c r="G10" s="16"/>
      <c r="H10" s="16"/>
      <c r="I10" s="17">
        <f t="shared" si="0"/>
        <v>0</v>
      </c>
      <c r="K10" s="18"/>
      <c r="L10" s="5" t="s">
        <v>13</v>
      </c>
      <c r="M10" s="5" t="s">
        <v>5</v>
      </c>
      <c r="N10" s="5" t="s">
        <v>25</v>
      </c>
      <c r="O10" s="5">
        <v>1</v>
      </c>
      <c r="P10" s="8">
        <v>300000</v>
      </c>
      <c r="Q10" s="9">
        <f>P10*O10</f>
        <v>300000</v>
      </c>
      <c r="R10" s="9">
        <f t="shared" ref="R10" si="1">Q10*$R$1</f>
        <v>3600000</v>
      </c>
    </row>
    <row r="11" spans="1:18" x14ac:dyDescent="0.25">
      <c r="A11" s="2" t="s">
        <v>15</v>
      </c>
      <c r="B11" s="2" t="s">
        <v>4</v>
      </c>
      <c r="C11" s="2" t="s">
        <v>5</v>
      </c>
      <c r="D11" s="2" t="s">
        <v>20</v>
      </c>
      <c r="E11" s="3">
        <v>1</v>
      </c>
      <c r="F11" s="16">
        <v>1850000</v>
      </c>
      <c r="G11" s="16"/>
      <c r="H11" s="16"/>
      <c r="I11" s="17">
        <f t="shared" si="0"/>
        <v>0</v>
      </c>
      <c r="K11" s="2" t="s">
        <v>15</v>
      </c>
      <c r="L11" s="5" t="s">
        <v>18</v>
      </c>
      <c r="M11" s="5" t="s">
        <v>5</v>
      </c>
      <c r="N11" s="5" t="s">
        <v>22</v>
      </c>
      <c r="O11" s="5">
        <v>1</v>
      </c>
      <c r="P11" s="8">
        <v>2400000</v>
      </c>
      <c r="Q11" s="9">
        <f>P11*O11</f>
        <v>2400000</v>
      </c>
      <c r="R11" s="9">
        <f>Q11*$R$1</f>
        <v>28800000</v>
      </c>
    </row>
    <row r="12" spans="1:18" x14ac:dyDescent="0.25">
      <c r="A12" s="19" t="s">
        <v>16</v>
      </c>
      <c r="B12" s="2" t="s">
        <v>6</v>
      </c>
      <c r="C12" s="2" t="s">
        <v>5</v>
      </c>
      <c r="D12" s="2" t="s">
        <v>21</v>
      </c>
      <c r="E12" s="3">
        <v>8</v>
      </c>
      <c r="F12" s="16">
        <v>1900000</v>
      </c>
      <c r="G12" s="16">
        <v>350000</v>
      </c>
      <c r="H12" s="16">
        <f t="shared" ref="H12:H14" si="2">E12*(F12+G12)</f>
        <v>18000000</v>
      </c>
      <c r="I12" s="17">
        <f t="shared" si="0"/>
        <v>216000000</v>
      </c>
      <c r="K12" s="19" t="s">
        <v>16</v>
      </c>
      <c r="L12" s="21" t="s">
        <v>18</v>
      </c>
      <c r="M12" s="23" t="s">
        <v>5</v>
      </c>
      <c r="N12" s="23" t="s">
        <v>22</v>
      </c>
      <c r="O12" s="23">
        <v>9</v>
      </c>
      <c r="P12" s="22">
        <v>2400000</v>
      </c>
      <c r="Q12" s="24">
        <f>P12*O12</f>
        <v>21600000</v>
      </c>
      <c r="R12" s="24">
        <f>Q12*$R$1</f>
        <v>259200000</v>
      </c>
    </row>
    <row r="13" spans="1:18" x14ac:dyDescent="0.25">
      <c r="A13" s="19"/>
      <c r="B13" s="2" t="s">
        <v>4</v>
      </c>
      <c r="C13" s="2" t="s">
        <v>5</v>
      </c>
      <c r="D13" s="2" t="s">
        <v>20</v>
      </c>
      <c r="E13" s="3">
        <v>1</v>
      </c>
      <c r="F13" s="16">
        <v>1850000</v>
      </c>
      <c r="G13" s="16">
        <v>350000</v>
      </c>
      <c r="H13" s="16">
        <f t="shared" si="2"/>
        <v>2200000</v>
      </c>
      <c r="I13" s="17">
        <f t="shared" si="0"/>
        <v>26400000</v>
      </c>
      <c r="K13" s="19"/>
      <c r="L13" s="21"/>
      <c r="M13" s="23"/>
      <c r="N13" s="23"/>
      <c r="O13" s="23"/>
      <c r="P13" s="22"/>
      <c r="Q13" s="24"/>
      <c r="R13" s="24"/>
    </row>
    <row r="14" spans="1:18" x14ac:dyDescent="0.25">
      <c r="A14" s="19"/>
      <c r="B14" s="2" t="s">
        <v>10</v>
      </c>
      <c r="C14" s="2" t="s">
        <v>14</v>
      </c>
      <c r="D14" s="2" t="s">
        <v>23</v>
      </c>
      <c r="E14" s="3">
        <v>5</v>
      </c>
      <c r="F14" s="16">
        <v>1200000</v>
      </c>
      <c r="G14" s="16">
        <v>350000</v>
      </c>
      <c r="H14" s="16">
        <f t="shared" si="2"/>
        <v>7750000</v>
      </c>
      <c r="I14" s="17">
        <f t="shared" si="0"/>
        <v>93000000</v>
      </c>
      <c r="K14" s="19"/>
      <c r="L14" s="5" t="s">
        <v>26</v>
      </c>
      <c r="M14" s="5" t="s">
        <v>14</v>
      </c>
      <c r="N14" s="5" t="s">
        <v>20</v>
      </c>
      <c r="O14" s="5">
        <v>5</v>
      </c>
      <c r="P14" s="8">
        <v>2200000</v>
      </c>
      <c r="Q14" s="9">
        <f>P14*O14</f>
        <v>11000000</v>
      </c>
      <c r="R14" s="9">
        <f>Q14*$R$1</f>
        <v>132000000</v>
      </c>
    </row>
    <row r="15" spans="1:18" x14ac:dyDescent="0.25">
      <c r="E15" s="4">
        <f>SUM(E3:E14)</f>
        <v>38</v>
      </c>
      <c r="F15" s="4"/>
      <c r="G15" s="4"/>
      <c r="H15" s="12">
        <f>SUM(H3:H14)</f>
        <v>66750000</v>
      </c>
      <c r="I15" s="12">
        <f>SUM(I3:I14)</f>
        <v>801000000</v>
      </c>
      <c r="O15" s="7">
        <f>SUM(O3:O14)</f>
        <v>38</v>
      </c>
      <c r="Q15" s="12">
        <f>SUM(Q3:Q14)</f>
        <v>90300000</v>
      </c>
      <c r="R15" s="12">
        <f>SUM(R3:R14)</f>
        <v>1083600000</v>
      </c>
    </row>
    <row r="17" spans="11:19" x14ac:dyDescent="0.25">
      <c r="K17" s="13" t="s">
        <v>33</v>
      </c>
    </row>
    <row r="18" spans="11:19" ht="30" x14ac:dyDescent="0.25">
      <c r="K18" s="10" t="s">
        <v>0</v>
      </c>
      <c r="L18" s="10" t="s">
        <v>1</v>
      </c>
      <c r="M18" s="10" t="s">
        <v>7</v>
      </c>
      <c r="N18" s="10" t="s">
        <v>19</v>
      </c>
      <c r="O18" s="10" t="s">
        <v>2</v>
      </c>
      <c r="P18" s="10" t="s">
        <v>28</v>
      </c>
      <c r="Q18" s="10" t="s">
        <v>32</v>
      </c>
      <c r="R18" s="11" t="s">
        <v>29</v>
      </c>
      <c r="S18" s="11" t="s">
        <v>30</v>
      </c>
    </row>
    <row r="19" spans="11:19" x14ac:dyDescent="0.25">
      <c r="K19" s="18" t="s">
        <v>3</v>
      </c>
      <c r="L19" s="23" t="s">
        <v>18</v>
      </c>
      <c r="M19" s="23" t="s">
        <v>5</v>
      </c>
      <c r="N19" s="23" t="s">
        <v>22</v>
      </c>
      <c r="O19" s="23">
        <v>5</v>
      </c>
      <c r="P19" s="22">
        <v>2400000</v>
      </c>
      <c r="Q19" s="22">
        <v>500000</v>
      </c>
      <c r="R19" s="24">
        <f>(P19+Q19)*O19</f>
        <v>14500000</v>
      </c>
      <c r="S19" s="25">
        <f>R19*$R$1</f>
        <v>174000000</v>
      </c>
    </row>
    <row r="20" spans="11:19" x14ac:dyDescent="0.25">
      <c r="K20" s="18"/>
      <c r="L20" s="23"/>
      <c r="M20" s="23"/>
      <c r="N20" s="23"/>
      <c r="O20" s="23"/>
      <c r="P20" s="22"/>
      <c r="Q20" s="22"/>
      <c r="R20" s="24"/>
      <c r="S20" s="26"/>
    </row>
    <row r="21" spans="11:19" x14ac:dyDescent="0.25">
      <c r="K21" s="18" t="s">
        <v>8</v>
      </c>
      <c r="L21" s="21" t="s">
        <v>18</v>
      </c>
      <c r="M21" s="23" t="s">
        <v>5</v>
      </c>
      <c r="N21" s="23" t="s">
        <v>22</v>
      </c>
      <c r="O21" s="23">
        <v>10</v>
      </c>
      <c r="P21" s="22">
        <v>2400000</v>
      </c>
      <c r="Q21" s="22">
        <v>500000</v>
      </c>
      <c r="R21" s="24">
        <f>(P21+Q21)*O21</f>
        <v>29000000</v>
      </c>
      <c r="S21" s="25">
        <f>R21*$R$1</f>
        <v>348000000</v>
      </c>
    </row>
    <row r="22" spans="11:19" x14ac:dyDescent="0.25">
      <c r="K22" s="18"/>
      <c r="L22" s="21"/>
      <c r="M22" s="23"/>
      <c r="N22" s="23"/>
      <c r="O22" s="23"/>
      <c r="P22" s="22"/>
      <c r="Q22" s="22"/>
      <c r="R22" s="24"/>
      <c r="S22" s="26"/>
    </row>
    <row r="23" spans="11:19" x14ac:dyDescent="0.25">
      <c r="K23" s="18"/>
      <c r="L23" s="23" t="s">
        <v>26</v>
      </c>
      <c r="M23" s="23" t="s">
        <v>14</v>
      </c>
      <c r="N23" s="23" t="s">
        <v>20</v>
      </c>
      <c r="O23" s="23">
        <v>5</v>
      </c>
      <c r="P23" s="22">
        <v>2200000</v>
      </c>
      <c r="Q23" s="27"/>
      <c r="R23" s="25">
        <f>O23*P23</f>
        <v>11000000</v>
      </c>
      <c r="S23" s="25">
        <f>R23*$R$1</f>
        <v>132000000</v>
      </c>
    </row>
    <row r="24" spans="11:19" x14ac:dyDescent="0.25">
      <c r="K24" s="18"/>
      <c r="L24" s="23"/>
      <c r="M24" s="23"/>
      <c r="N24" s="23"/>
      <c r="O24" s="23"/>
      <c r="P24" s="22"/>
      <c r="Q24" s="28"/>
      <c r="R24" s="26"/>
      <c r="S24" s="26"/>
    </row>
    <row r="25" spans="11:19" x14ac:dyDescent="0.25">
      <c r="K25" s="18"/>
      <c r="L25" s="5" t="s">
        <v>27</v>
      </c>
      <c r="M25" s="5" t="s">
        <v>14</v>
      </c>
      <c r="N25" s="5" t="s">
        <v>24</v>
      </c>
      <c r="O25" s="5">
        <v>2</v>
      </c>
      <c r="P25" s="8">
        <v>4000000</v>
      </c>
      <c r="Q25" s="5" t="s">
        <v>31</v>
      </c>
      <c r="R25" s="9">
        <f>P25*O25</f>
        <v>8000000</v>
      </c>
      <c r="S25" s="9">
        <f>R25*$R$1</f>
        <v>96000000</v>
      </c>
    </row>
    <row r="26" spans="11:19" x14ac:dyDescent="0.25">
      <c r="K26" s="18"/>
      <c r="L26" s="5" t="s">
        <v>13</v>
      </c>
      <c r="M26" s="5" t="s">
        <v>5</v>
      </c>
      <c r="N26" s="5" t="s">
        <v>25</v>
      </c>
      <c r="O26" s="5">
        <v>1</v>
      </c>
      <c r="P26" s="8">
        <v>300000</v>
      </c>
      <c r="Q26" s="5" t="s">
        <v>31</v>
      </c>
      <c r="R26" s="9">
        <f>P26*O26</f>
        <v>300000</v>
      </c>
      <c r="S26" s="9">
        <f t="shared" ref="S26" si="3">R26*$R$1</f>
        <v>3600000</v>
      </c>
    </row>
    <row r="27" spans="11:19" x14ac:dyDescent="0.25">
      <c r="K27" s="2" t="s">
        <v>15</v>
      </c>
      <c r="L27" s="5" t="s">
        <v>18</v>
      </c>
      <c r="M27" s="5" t="s">
        <v>5</v>
      </c>
      <c r="N27" s="5" t="s">
        <v>22</v>
      </c>
      <c r="O27" s="5">
        <v>1</v>
      </c>
      <c r="P27" s="8">
        <v>2400000</v>
      </c>
      <c r="Q27" s="5" t="s">
        <v>31</v>
      </c>
      <c r="R27" s="9">
        <f>P27*O27</f>
        <v>2400000</v>
      </c>
      <c r="S27" s="9">
        <f>R27*$R$1</f>
        <v>28800000</v>
      </c>
    </row>
    <row r="28" spans="11:19" x14ac:dyDescent="0.25">
      <c r="K28" s="19" t="s">
        <v>16</v>
      </c>
      <c r="L28" s="21" t="s">
        <v>18</v>
      </c>
      <c r="M28" s="23" t="s">
        <v>5</v>
      </c>
      <c r="N28" s="23" t="s">
        <v>22</v>
      </c>
      <c r="O28" s="23">
        <v>9</v>
      </c>
      <c r="P28" s="22">
        <v>2400000</v>
      </c>
      <c r="Q28" s="22">
        <v>500000</v>
      </c>
      <c r="R28" s="24">
        <f>O28*(P28+Q28)</f>
        <v>26100000</v>
      </c>
      <c r="S28" s="25">
        <f>R28*$R$1</f>
        <v>313200000</v>
      </c>
    </row>
    <row r="29" spans="11:19" x14ac:dyDescent="0.25">
      <c r="K29" s="19"/>
      <c r="L29" s="21"/>
      <c r="M29" s="23"/>
      <c r="N29" s="23"/>
      <c r="O29" s="23"/>
      <c r="P29" s="22"/>
      <c r="Q29" s="22"/>
      <c r="R29" s="24"/>
      <c r="S29" s="26"/>
    </row>
    <row r="30" spans="11:19" x14ac:dyDescent="0.25">
      <c r="K30" s="19"/>
      <c r="L30" s="5" t="s">
        <v>26</v>
      </c>
      <c r="M30" s="5" t="s">
        <v>14</v>
      </c>
      <c r="N30" s="5" t="s">
        <v>20</v>
      </c>
      <c r="O30" s="5">
        <v>5</v>
      </c>
      <c r="P30" s="8">
        <v>2200000</v>
      </c>
      <c r="Q30" s="22"/>
      <c r="R30" s="9">
        <f>O30*(P30+Q28)</f>
        <v>13500000</v>
      </c>
      <c r="S30" s="9">
        <f>R30*$R$1</f>
        <v>162000000</v>
      </c>
    </row>
    <row r="31" spans="11:19" x14ac:dyDescent="0.25">
      <c r="O31" s="7">
        <f>SUM(O19:O30)</f>
        <v>38</v>
      </c>
      <c r="R31" s="12">
        <f>SUM(R19:R30)</f>
        <v>104800000</v>
      </c>
      <c r="S31" s="12">
        <f>SUM(S19:S30)</f>
        <v>1257600000</v>
      </c>
    </row>
    <row r="34" spans="11:19" x14ac:dyDescent="0.25">
      <c r="K34" s="14" t="s">
        <v>34</v>
      </c>
    </row>
    <row r="35" spans="11:19" ht="30" x14ac:dyDescent="0.25">
      <c r="K35" s="10" t="s">
        <v>0</v>
      </c>
      <c r="L35" s="10" t="s">
        <v>1</v>
      </c>
      <c r="M35" s="10" t="s">
        <v>7</v>
      </c>
      <c r="N35" s="10" t="s">
        <v>19</v>
      </c>
      <c r="O35" s="10" t="s">
        <v>2</v>
      </c>
      <c r="P35" s="10" t="s">
        <v>28</v>
      </c>
      <c r="Q35" s="10" t="s">
        <v>35</v>
      </c>
      <c r="R35" s="11" t="s">
        <v>29</v>
      </c>
      <c r="S35" s="11" t="s">
        <v>30</v>
      </c>
    </row>
    <row r="36" spans="11:19" x14ac:dyDescent="0.25">
      <c r="K36" s="18" t="s">
        <v>3</v>
      </c>
      <c r="L36" s="23" t="s">
        <v>18</v>
      </c>
      <c r="M36" s="23" t="s">
        <v>5</v>
      </c>
      <c r="N36" s="23" t="s">
        <v>22</v>
      </c>
      <c r="O36" s="23">
        <v>5</v>
      </c>
      <c r="P36" s="22">
        <v>2400000</v>
      </c>
      <c r="Q36" s="22">
        <v>350000</v>
      </c>
      <c r="R36" s="24">
        <f>(P36+Q36)*O36</f>
        <v>13750000</v>
      </c>
      <c r="S36" s="25">
        <f>R36*$R$1</f>
        <v>165000000</v>
      </c>
    </row>
    <row r="37" spans="11:19" x14ac:dyDescent="0.25">
      <c r="K37" s="18"/>
      <c r="L37" s="23"/>
      <c r="M37" s="23"/>
      <c r="N37" s="23"/>
      <c r="O37" s="23"/>
      <c r="P37" s="22"/>
      <c r="Q37" s="22"/>
      <c r="R37" s="24"/>
      <c r="S37" s="26"/>
    </row>
    <row r="38" spans="11:19" x14ac:dyDescent="0.25">
      <c r="K38" s="18" t="s">
        <v>8</v>
      </c>
      <c r="L38" s="21" t="s">
        <v>18</v>
      </c>
      <c r="M38" s="23" t="s">
        <v>5</v>
      </c>
      <c r="N38" s="23" t="s">
        <v>22</v>
      </c>
      <c r="O38" s="23">
        <v>10</v>
      </c>
      <c r="P38" s="22">
        <v>2400000</v>
      </c>
      <c r="Q38" s="22">
        <v>350000</v>
      </c>
      <c r="R38" s="24">
        <f>(P38+Q38)*O38</f>
        <v>27500000</v>
      </c>
      <c r="S38" s="25">
        <f>R38*$R$1</f>
        <v>330000000</v>
      </c>
    </row>
    <row r="39" spans="11:19" x14ac:dyDescent="0.25">
      <c r="K39" s="18"/>
      <c r="L39" s="21"/>
      <c r="M39" s="23"/>
      <c r="N39" s="23"/>
      <c r="O39" s="23"/>
      <c r="P39" s="22"/>
      <c r="Q39" s="22"/>
      <c r="R39" s="24"/>
      <c r="S39" s="26"/>
    </row>
    <row r="40" spans="11:19" x14ac:dyDescent="0.25">
      <c r="K40" s="18"/>
      <c r="L40" s="23" t="s">
        <v>26</v>
      </c>
      <c r="M40" s="23" t="s">
        <v>14</v>
      </c>
      <c r="N40" s="23" t="s">
        <v>20</v>
      </c>
      <c r="O40" s="23">
        <v>5</v>
      </c>
      <c r="P40" s="22">
        <v>2200000</v>
      </c>
      <c r="Q40" s="27"/>
      <c r="R40" s="25">
        <f>O40*P40</f>
        <v>11000000</v>
      </c>
      <c r="S40" s="25">
        <f>R40*$R$1</f>
        <v>132000000</v>
      </c>
    </row>
    <row r="41" spans="11:19" x14ac:dyDescent="0.25">
      <c r="K41" s="18"/>
      <c r="L41" s="23"/>
      <c r="M41" s="23"/>
      <c r="N41" s="23"/>
      <c r="O41" s="23"/>
      <c r="P41" s="22"/>
      <c r="Q41" s="28"/>
      <c r="R41" s="26"/>
      <c r="S41" s="26"/>
    </row>
    <row r="42" spans="11:19" x14ac:dyDescent="0.25">
      <c r="K42" s="18"/>
      <c r="L42" s="5" t="s">
        <v>27</v>
      </c>
      <c r="M42" s="5" t="s">
        <v>14</v>
      </c>
      <c r="N42" s="5" t="s">
        <v>24</v>
      </c>
      <c r="O42" s="5">
        <v>2</v>
      </c>
      <c r="P42" s="8">
        <v>4000000</v>
      </c>
      <c r="Q42" s="5" t="s">
        <v>31</v>
      </c>
      <c r="R42" s="9">
        <f>P42*O42</f>
        <v>8000000</v>
      </c>
      <c r="S42" s="9">
        <f>R42*$R$1</f>
        <v>96000000</v>
      </c>
    </row>
    <row r="43" spans="11:19" x14ac:dyDescent="0.25">
      <c r="K43" s="18"/>
      <c r="L43" s="5" t="s">
        <v>13</v>
      </c>
      <c r="M43" s="5" t="s">
        <v>5</v>
      </c>
      <c r="N43" s="5" t="s">
        <v>25</v>
      </c>
      <c r="O43" s="5">
        <v>1</v>
      </c>
      <c r="P43" s="8">
        <v>300000</v>
      </c>
      <c r="Q43" s="5" t="s">
        <v>31</v>
      </c>
      <c r="R43" s="9">
        <f>P43*O43</f>
        <v>300000</v>
      </c>
      <c r="S43" s="9">
        <f t="shared" ref="S43" si="4">R43*$R$1</f>
        <v>3600000</v>
      </c>
    </row>
    <row r="44" spans="11:19" x14ac:dyDescent="0.25">
      <c r="K44" s="2" t="s">
        <v>15</v>
      </c>
      <c r="L44" s="5" t="s">
        <v>18</v>
      </c>
      <c r="M44" s="5" t="s">
        <v>5</v>
      </c>
      <c r="N44" s="5" t="s">
        <v>22</v>
      </c>
      <c r="O44" s="5">
        <v>1</v>
      </c>
      <c r="P44" s="8">
        <v>2400000</v>
      </c>
      <c r="Q44" s="5" t="s">
        <v>31</v>
      </c>
      <c r="R44" s="9">
        <f>P44*O44</f>
        <v>2400000</v>
      </c>
      <c r="S44" s="9">
        <f>R44*$R$1</f>
        <v>28800000</v>
      </c>
    </row>
    <row r="45" spans="11:19" x14ac:dyDescent="0.25">
      <c r="K45" s="19" t="s">
        <v>16</v>
      </c>
      <c r="L45" s="21" t="s">
        <v>18</v>
      </c>
      <c r="M45" s="23" t="s">
        <v>5</v>
      </c>
      <c r="N45" s="23" t="s">
        <v>22</v>
      </c>
      <c r="O45" s="23">
        <v>9</v>
      </c>
      <c r="P45" s="22">
        <v>2400000</v>
      </c>
      <c r="Q45" s="22">
        <v>350000</v>
      </c>
      <c r="R45" s="24">
        <f>O45*(P45+Q45)</f>
        <v>24750000</v>
      </c>
      <c r="S45" s="25">
        <f>R45*$R$1</f>
        <v>297000000</v>
      </c>
    </row>
    <row r="46" spans="11:19" x14ac:dyDescent="0.25">
      <c r="K46" s="19"/>
      <c r="L46" s="21"/>
      <c r="M46" s="23"/>
      <c r="N46" s="23"/>
      <c r="O46" s="23"/>
      <c r="P46" s="22"/>
      <c r="Q46" s="22"/>
      <c r="R46" s="24"/>
      <c r="S46" s="26"/>
    </row>
    <row r="47" spans="11:19" x14ac:dyDescent="0.25">
      <c r="K47" s="19"/>
      <c r="L47" s="5" t="s">
        <v>26</v>
      </c>
      <c r="M47" s="5" t="s">
        <v>14</v>
      </c>
      <c r="N47" s="5" t="s">
        <v>20</v>
      </c>
      <c r="O47" s="5">
        <v>5</v>
      </c>
      <c r="P47" s="8">
        <v>2200000</v>
      </c>
      <c r="Q47" s="22"/>
      <c r="R47" s="9">
        <f>O47*(P47+Q45)</f>
        <v>12750000</v>
      </c>
      <c r="S47" s="9">
        <f>R47*$R$1</f>
        <v>153000000</v>
      </c>
    </row>
    <row r="48" spans="11:19" x14ac:dyDescent="0.25">
      <c r="O48" s="7">
        <f>SUM(O36:O47)</f>
        <v>38</v>
      </c>
      <c r="R48" s="12">
        <f>SUM(R36:R47)</f>
        <v>100450000</v>
      </c>
      <c r="S48" s="12">
        <f>SUM(S36:S47)</f>
        <v>1205400000</v>
      </c>
    </row>
  </sheetData>
  <mergeCells count="106">
    <mergeCell ref="P45:P46"/>
    <mergeCell ref="Q45:Q47"/>
    <mergeCell ref="R45:R46"/>
    <mergeCell ref="S45:S46"/>
    <mergeCell ref="K45:K47"/>
    <mergeCell ref="L45:L46"/>
    <mergeCell ref="M45:M46"/>
    <mergeCell ref="N45:N46"/>
    <mergeCell ref="O45:O46"/>
    <mergeCell ref="P38:P39"/>
    <mergeCell ref="Q38:Q39"/>
    <mergeCell ref="R38:R39"/>
    <mergeCell ref="S38:S39"/>
    <mergeCell ref="L40:L41"/>
    <mergeCell ref="M40:M41"/>
    <mergeCell ref="N40:N41"/>
    <mergeCell ref="O40:O41"/>
    <mergeCell ref="P40:P41"/>
    <mergeCell ref="Q40:Q41"/>
    <mergeCell ref="R40:R41"/>
    <mergeCell ref="S40:S41"/>
    <mergeCell ref="K38:K43"/>
    <mergeCell ref="L38:L39"/>
    <mergeCell ref="M38:M39"/>
    <mergeCell ref="N38:N39"/>
    <mergeCell ref="O38:O39"/>
    <mergeCell ref="S19:S20"/>
    <mergeCell ref="S21:S22"/>
    <mergeCell ref="S23:S24"/>
    <mergeCell ref="S28:S29"/>
    <mergeCell ref="K36:K37"/>
    <mergeCell ref="L36:L37"/>
    <mergeCell ref="M36:M37"/>
    <mergeCell ref="N36:N37"/>
    <mergeCell ref="O36:O37"/>
    <mergeCell ref="P36:P37"/>
    <mergeCell ref="Q36:Q37"/>
    <mergeCell ref="R36:R37"/>
    <mergeCell ref="S36:S37"/>
    <mergeCell ref="P28:P29"/>
    <mergeCell ref="R28:R29"/>
    <mergeCell ref="Q19:Q20"/>
    <mergeCell ref="Q21:Q22"/>
    <mergeCell ref="Q28:Q30"/>
    <mergeCell ref="Q23:Q24"/>
    <mergeCell ref="K28:K30"/>
    <mergeCell ref="L28:L29"/>
    <mergeCell ref="M28:M29"/>
    <mergeCell ref="N28:N29"/>
    <mergeCell ref="O28:O29"/>
    <mergeCell ref="K21:K26"/>
    <mergeCell ref="L21:L22"/>
    <mergeCell ref="M21:M22"/>
    <mergeCell ref="N21:N22"/>
    <mergeCell ref="O21:O22"/>
    <mergeCell ref="P21:P22"/>
    <mergeCell ref="R21:R22"/>
    <mergeCell ref="L23:L24"/>
    <mergeCell ref="M23:M24"/>
    <mergeCell ref="N23:N24"/>
    <mergeCell ref="O23:O24"/>
    <mergeCell ref="P23:P24"/>
    <mergeCell ref="R23:R24"/>
    <mergeCell ref="K19:K20"/>
    <mergeCell ref="L19:L20"/>
    <mergeCell ref="M19:M20"/>
    <mergeCell ref="N19:N20"/>
    <mergeCell ref="O19:O20"/>
    <mergeCell ref="P19:P20"/>
    <mergeCell ref="R19:R20"/>
    <mergeCell ref="M7:M8"/>
    <mergeCell ref="O7:O8"/>
    <mergeCell ref="L3:L4"/>
    <mergeCell ref="Q3:Q4"/>
    <mergeCell ref="Q5:Q6"/>
    <mergeCell ref="Q7:Q8"/>
    <mergeCell ref="Q12:Q13"/>
    <mergeCell ref="R3:R4"/>
    <mergeCell ref="R5:R6"/>
    <mergeCell ref="R7:R8"/>
    <mergeCell ref="R12:R13"/>
    <mergeCell ref="O12:O13"/>
    <mergeCell ref="A5:A10"/>
    <mergeCell ref="A3:A4"/>
    <mergeCell ref="A12:A14"/>
    <mergeCell ref="A1:E1"/>
    <mergeCell ref="K3:K4"/>
    <mergeCell ref="L5:L6"/>
    <mergeCell ref="K1:O1"/>
    <mergeCell ref="P3:P4"/>
    <mergeCell ref="P5:P6"/>
    <mergeCell ref="P12:P13"/>
    <mergeCell ref="P7:P8"/>
    <mergeCell ref="N3:N4"/>
    <mergeCell ref="N5:N6"/>
    <mergeCell ref="N7:N8"/>
    <mergeCell ref="L12:L13"/>
    <mergeCell ref="M12:M13"/>
    <mergeCell ref="N12:N13"/>
    <mergeCell ref="M3:M4"/>
    <mergeCell ref="O3:O4"/>
    <mergeCell ref="K5:K10"/>
    <mergeCell ref="K12:K14"/>
    <mergeCell ref="M5:M6"/>
    <mergeCell ref="O5:O6"/>
    <mergeCell ref="L7:L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MDS</dc:creator>
  <cp:lastModifiedBy>MDS</cp:lastModifiedBy>
  <dcterms:created xsi:type="dcterms:W3CDTF">2023-06-23T08:58:29Z</dcterms:created>
  <dcterms:modified xsi:type="dcterms:W3CDTF">2023-07-20T03:11:55Z</dcterms:modified>
</cp:coreProperties>
</file>