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DESKTOP\LIPI\BRIN TAHAP 4\"/>
    </mc:Choice>
  </mc:AlternateContent>
  <xr:revisionPtr revIDLastSave="0" documentId="13_ncr:1_{0D33C55F-B140-4F5E-9D60-FE8A6F485ED2}" xr6:coauthVersionLast="47" xr6:coauthVersionMax="47" xr10:uidLastSave="{00000000-0000-0000-0000-000000000000}"/>
  <bookViews>
    <workbookView xWindow="-110" yWindow="-110" windowWidth="19420" windowHeight="10300" activeTab="4" xr2:uid="{00000000-000D-0000-FFFF-FFFF00000000}"/>
  </bookViews>
  <sheets>
    <sheet name="FLOW DEPLOYMENT" sheetId="15" r:id="rId1"/>
    <sheet name="PIC dan Alamat" sheetId="20" r:id="rId2"/>
    <sheet name="PM" sheetId="1" r:id="rId3"/>
    <sheet name="Pemetaan Mesin" sheetId="21" r:id="rId4"/>
    <sheet name="Time Line Kirim" sheetId="6" r:id="rId5"/>
    <sheet name="SOFTWARE BRIN4th 50" sheetId="17" state="hidden" r:id="rId6"/>
    <sheet name="ESTIMASI BIAYA" sheetId="14" state="hidden" r:id="rId7"/>
    <sheet name="Budget Persiapan" sheetId="12" r:id="rId8"/>
    <sheet name="Pelaksanaan Staging" sheetId="23" r:id="rId9"/>
    <sheet name="Timeline Pengiriman" sheetId="5" state="hidden" r:id="rId10"/>
  </sheets>
  <definedNames>
    <definedName name="_xlnm._FilterDatabase" localSheetId="3" hidden="1">'Pemetaan Mesin'!$A$4:$V$140</definedName>
    <definedName name="_xlnm._FilterDatabase" localSheetId="4" hidden="1">'Time Line Kirim'!$B$5:$BU$56</definedName>
    <definedName name="_xlnm._FilterDatabase" localSheetId="9" hidden="1">'Timeline Pengiriman'!$A$5:$CJ$54</definedName>
    <definedName name="_xlnm.Print_Area" localSheetId="5">'SOFTWARE BRIN4th 50'!$A$2:$H$28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23" l="1"/>
  <c r="D23" i="23"/>
  <c r="L143" i="21"/>
  <c r="K140" i="21"/>
  <c r="L140" i="21" s="1"/>
  <c r="K143" i="21"/>
  <c r="K21" i="21"/>
  <c r="K22" i="21"/>
  <c r="L22" i="21" s="1"/>
  <c r="K23" i="21"/>
  <c r="L23" i="21" s="1"/>
  <c r="K24" i="21"/>
  <c r="L24" i="21" s="1"/>
  <c r="K25" i="21"/>
  <c r="L25" i="21" s="1"/>
  <c r="K26" i="21"/>
  <c r="L26" i="21" s="1"/>
  <c r="K27" i="21"/>
  <c r="L27" i="21" s="1"/>
  <c r="K29" i="21"/>
  <c r="L29" i="21" s="1"/>
  <c r="K30" i="21"/>
  <c r="L30" i="21" s="1"/>
  <c r="K31" i="21"/>
  <c r="L31" i="21" s="1"/>
  <c r="K32" i="21"/>
  <c r="L32" i="21" s="1"/>
  <c r="K33" i="21"/>
  <c r="L33" i="21" s="1"/>
  <c r="K34" i="21"/>
  <c r="L34" i="21" s="1"/>
  <c r="K35" i="21"/>
  <c r="L35" i="21" s="1"/>
  <c r="K36" i="21"/>
  <c r="L36" i="21" s="1"/>
  <c r="K37" i="21"/>
  <c r="L37" i="21" s="1"/>
  <c r="K38" i="21"/>
  <c r="L38" i="21" s="1"/>
  <c r="K39" i="21"/>
  <c r="L39" i="21" s="1"/>
  <c r="K40" i="21"/>
  <c r="L40" i="21" s="1"/>
  <c r="K41" i="21"/>
  <c r="L41" i="21" s="1"/>
  <c r="K42" i="21"/>
  <c r="L42" i="21" s="1"/>
  <c r="K43" i="21"/>
  <c r="L43" i="21" s="1"/>
  <c r="K45" i="21"/>
  <c r="L45" i="21" s="1"/>
  <c r="K46" i="21"/>
  <c r="L46" i="21" s="1"/>
  <c r="K47" i="21"/>
  <c r="L47" i="21" s="1"/>
  <c r="K50" i="21"/>
  <c r="L50" i="21" s="1"/>
  <c r="K52" i="21"/>
  <c r="L52" i="21" s="1"/>
  <c r="K53" i="21"/>
  <c r="L53" i="21" s="1"/>
  <c r="K57" i="21"/>
  <c r="L57" i="21" s="1"/>
  <c r="K58" i="21"/>
  <c r="L58" i="21" s="1"/>
  <c r="K60" i="21"/>
  <c r="L60" i="21" s="1"/>
  <c r="K61" i="21"/>
  <c r="L61" i="21" s="1"/>
  <c r="K62" i="21"/>
  <c r="L62" i="21" s="1"/>
  <c r="K64" i="21"/>
  <c r="L64" i="21" s="1"/>
  <c r="K66" i="21"/>
  <c r="L66" i="21" s="1"/>
  <c r="K70" i="21"/>
  <c r="L70" i="21" s="1"/>
  <c r="K74" i="21"/>
  <c r="L74" i="21" s="1"/>
  <c r="K75" i="21"/>
  <c r="L75" i="21" s="1"/>
  <c r="K78" i="21"/>
  <c r="L78" i="21" s="1"/>
  <c r="K79" i="21"/>
  <c r="L79" i="21" s="1"/>
  <c r="K81" i="21"/>
  <c r="L81" i="21" s="1"/>
  <c r="K82" i="21"/>
  <c r="L82" i="21" s="1"/>
  <c r="K83" i="21"/>
  <c r="L83" i="21" s="1"/>
  <c r="K85" i="21"/>
  <c r="L85" i="21" s="1"/>
  <c r="K86" i="21"/>
  <c r="K89" i="21"/>
  <c r="L89" i="21" s="1"/>
  <c r="K91" i="21"/>
  <c r="L91" i="21" s="1"/>
  <c r="K93" i="21"/>
  <c r="L93" i="21" s="1"/>
  <c r="K94" i="21"/>
  <c r="L94" i="21" s="1"/>
  <c r="K95" i="21"/>
  <c r="L95" i="21" s="1"/>
  <c r="K96" i="21"/>
  <c r="L96" i="21" s="1"/>
  <c r="K99" i="21"/>
  <c r="L99" i="21" s="1"/>
  <c r="K100" i="21"/>
  <c r="L100" i="21" s="1"/>
  <c r="K101" i="21"/>
  <c r="L101" i="21" s="1"/>
  <c r="K102" i="21"/>
  <c r="L102" i="21" s="1"/>
  <c r="K103" i="21"/>
  <c r="L103" i="21" s="1"/>
  <c r="K104" i="21"/>
  <c r="L104" i="21" s="1"/>
  <c r="K105" i="21"/>
  <c r="L105" i="21" s="1"/>
  <c r="K106" i="21"/>
  <c r="L106" i="21" s="1"/>
  <c r="K107" i="21"/>
  <c r="L107" i="21" s="1"/>
  <c r="K108" i="21"/>
  <c r="L108" i="21" s="1"/>
  <c r="K109" i="21"/>
  <c r="L109" i="21" s="1"/>
  <c r="K110" i="21"/>
  <c r="L110" i="21" s="1"/>
  <c r="K111" i="21"/>
  <c r="L111" i="21" s="1"/>
  <c r="K112" i="21"/>
  <c r="L112" i="21" s="1"/>
  <c r="K113" i="21"/>
  <c r="L113" i="21" s="1"/>
  <c r="K114" i="21"/>
  <c r="L114" i="21" s="1"/>
  <c r="K115" i="21"/>
  <c r="L115" i="21" s="1"/>
  <c r="K116" i="21"/>
  <c r="L116" i="21" s="1"/>
  <c r="K117" i="21"/>
  <c r="L117" i="21" s="1"/>
  <c r="K123" i="21"/>
  <c r="L123" i="21" s="1"/>
  <c r="K124" i="21"/>
  <c r="L124" i="21" s="1"/>
  <c r="K125" i="21"/>
  <c r="L125" i="21" s="1"/>
  <c r="K126" i="21"/>
  <c r="L126" i="21" s="1"/>
  <c r="K127" i="21"/>
  <c r="L127" i="21" s="1"/>
  <c r="K128" i="21"/>
  <c r="L128" i="21" s="1"/>
  <c r="K132" i="21"/>
  <c r="L132" i="21" s="1"/>
  <c r="K134" i="21"/>
  <c r="L134" i="21" s="1"/>
  <c r="K135" i="21"/>
  <c r="L135" i="21" s="1"/>
  <c r="K137" i="21"/>
  <c r="L137" i="21" s="1"/>
  <c r="L21" i="21"/>
  <c r="K7" i="21"/>
  <c r="L7" i="21" s="1"/>
  <c r="K8" i="21"/>
  <c r="L8" i="21" s="1"/>
  <c r="K10" i="21"/>
  <c r="L10" i="21" s="1"/>
  <c r="K11" i="21"/>
  <c r="L11" i="21" s="1"/>
  <c r="K14" i="21"/>
  <c r="L14" i="21" s="1"/>
  <c r="K15" i="21"/>
  <c r="L15" i="21" s="1"/>
  <c r="K16" i="21"/>
  <c r="L16" i="21" s="1"/>
  <c r="K17" i="21"/>
  <c r="L17" i="21" s="1"/>
  <c r="K19" i="21"/>
  <c r="L19" i="21" s="1"/>
  <c r="K20" i="21"/>
  <c r="L20" i="21" s="1"/>
  <c r="I2" i="21"/>
  <c r="J2" i="21"/>
  <c r="H2" i="21"/>
  <c r="F2" i="21"/>
  <c r="P5" i="21"/>
  <c r="P9" i="21"/>
  <c r="P13" i="21"/>
  <c r="P18" i="21"/>
  <c r="P28" i="21"/>
  <c r="P44" i="21"/>
  <c r="P49" i="21"/>
  <c r="P51" i="21"/>
  <c r="P56" i="21"/>
  <c r="P59" i="21"/>
  <c r="P63" i="21"/>
  <c r="P65" i="21"/>
  <c r="P67" i="21"/>
  <c r="P73" i="21"/>
  <c r="P76" i="21"/>
  <c r="P84" i="21"/>
  <c r="P87" i="21"/>
  <c r="P98" i="21"/>
  <c r="P122" i="21"/>
  <c r="P131" i="21"/>
  <c r="P133" i="21"/>
  <c r="E145" i="21"/>
  <c r="F145" i="21"/>
  <c r="G145" i="21"/>
  <c r="G146" i="21"/>
  <c r="L2" i="21" l="1"/>
  <c r="M2" i="21"/>
  <c r="A4" i="20" l="1"/>
  <c r="A5" i="20" s="1"/>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3" i="20"/>
  <c r="G24" i="17"/>
  <c r="G23" i="17"/>
  <c r="G22" i="17"/>
  <c r="G21" i="17"/>
  <c r="G20" i="17"/>
  <c r="G19" i="17"/>
  <c r="G18" i="17"/>
  <c r="G17" i="17"/>
  <c r="G25" i="17" s="1"/>
  <c r="G28" i="17" s="1"/>
  <c r="G16" i="17"/>
  <c r="G9" i="17"/>
  <c r="G8" i="17"/>
  <c r="G7" i="17"/>
  <c r="G10" i="17" s="1"/>
  <c r="G6" i="17"/>
  <c r="G24" i="14"/>
  <c r="G37" i="14" s="1"/>
  <c r="A4" i="5"/>
  <c r="D4" i="5"/>
  <c r="E4" i="5"/>
  <c r="F4" i="5"/>
  <c r="H4" i="5"/>
  <c r="G4" i="6"/>
  <c r="D54" i="5"/>
  <c r="E34" i="1"/>
  <c r="F21" i="12"/>
  <c r="F15" i="12"/>
  <c r="F4" i="12"/>
  <c r="F22" i="12" s="1"/>
</calcChain>
</file>

<file path=xl/sharedStrings.xml><?xml version="1.0" encoding="utf-8"?>
<sst xmlns="http://schemas.openxmlformats.org/spreadsheetml/2006/main" count="1676" uniqueCount="820">
  <si>
    <t>o</t>
  </si>
  <si>
    <t>No</t>
  </si>
  <si>
    <t>Pembuatan Buildbook</t>
  </si>
  <si>
    <t>Staging (Mesin sampai di gudang)</t>
  </si>
  <si>
    <t>Pengiriman Mesin</t>
  </si>
  <si>
    <t>Setting Printer (Mesin sudah sampai perlokasi)</t>
  </si>
  <si>
    <t>Training User &amp; Trial Error</t>
  </si>
  <si>
    <t>Berita Acara Serah Terima</t>
  </si>
  <si>
    <t>Pengumpulan Report BAST</t>
  </si>
  <si>
    <t>-</t>
  </si>
  <si>
    <t>Estimasi Biaya</t>
  </si>
  <si>
    <t>Biaya Pengiriman Mesin</t>
  </si>
  <si>
    <t>TIMELINE PROJECT</t>
  </si>
  <si>
    <t>NOV</t>
  </si>
  <si>
    <t>DES</t>
  </si>
  <si>
    <t>W1</t>
  </si>
  <si>
    <t>W2</t>
  </si>
  <si>
    <t>W3</t>
  </si>
  <si>
    <t>W4</t>
  </si>
  <si>
    <t>TAHAPAN PELAKSANAAN &amp; KETERANGAN BIAYA</t>
  </si>
  <si>
    <t>ESTIMASI TOTAL BIAYA</t>
  </si>
  <si>
    <t>Start Target implementasi</t>
  </si>
  <si>
    <t>Target Finish</t>
  </si>
  <si>
    <t>Persiapan Pembelian Mesin</t>
  </si>
  <si>
    <t>PIC</t>
  </si>
  <si>
    <t>alokasi mesin gudang</t>
  </si>
  <si>
    <t>buka kardus, buka toner, pasang toner, buka toner packing</t>
  </si>
  <si>
    <t>Location Code</t>
  </si>
  <si>
    <t>City</t>
  </si>
  <si>
    <t>Entity</t>
  </si>
  <si>
    <t>Existing</t>
  </si>
  <si>
    <t>Machine Type</t>
  </si>
  <si>
    <t>MESA</t>
  </si>
  <si>
    <t>Medan</t>
  </si>
  <si>
    <t>PTFEI (21132)</t>
  </si>
  <si>
    <t>DC-IV 3065 CPS</t>
  </si>
  <si>
    <t>IM 3000</t>
  </si>
  <si>
    <t>DPST8</t>
  </si>
  <si>
    <t>Bali</t>
  </si>
  <si>
    <t>DC-IV 3065 ST</t>
  </si>
  <si>
    <t>DC-IV 3060 CPS</t>
  </si>
  <si>
    <t>FHQ</t>
  </si>
  <si>
    <t>Jakarta</t>
  </si>
  <si>
    <t>AP-IV C4430 ST</t>
  </si>
  <si>
    <t>IM C3000 (ARDF)</t>
  </si>
  <si>
    <t>BPNT8</t>
  </si>
  <si>
    <t>Balikpapan</t>
  </si>
  <si>
    <t>SUBT8</t>
  </si>
  <si>
    <t>Sidoarjo</t>
  </si>
  <si>
    <t>BTHA</t>
  </si>
  <si>
    <t>Batam</t>
  </si>
  <si>
    <t>JKTT9</t>
  </si>
  <si>
    <t>Tangerang</t>
  </si>
  <si>
    <t>DC-IV C5575 ST</t>
  </si>
  <si>
    <t>IM C6000 (SPDF)</t>
  </si>
  <si>
    <t>AP-IV 5070 ST</t>
  </si>
  <si>
    <t>IM 5000</t>
  </si>
  <si>
    <t>DC-IV 5070 ST</t>
  </si>
  <si>
    <t>CGKIP</t>
  </si>
  <si>
    <t>PPJA</t>
  </si>
  <si>
    <t>PTSI (21145)</t>
  </si>
  <si>
    <t>DocuCentre-IV 2060 ST</t>
  </si>
  <si>
    <t>KWBA</t>
  </si>
  <si>
    <t>PCBA</t>
  </si>
  <si>
    <t>PWLA</t>
  </si>
  <si>
    <t>TSYC</t>
  </si>
  <si>
    <t>Cikarang</t>
  </si>
  <si>
    <t>BDOT8</t>
  </si>
  <si>
    <t>Bandung</t>
  </si>
  <si>
    <t>SOCT8</t>
  </si>
  <si>
    <t>Surakarta</t>
  </si>
  <si>
    <t>JOGT8</t>
  </si>
  <si>
    <t>Yogyakarta</t>
  </si>
  <si>
    <t>SRGT8</t>
  </si>
  <si>
    <t>Semarang</t>
  </si>
  <si>
    <t>UPGA</t>
  </si>
  <si>
    <t>Makassar</t>
  </si>
  <si>
    <t>MDCA</t>
  </si>
  <si>
    <t>Manado</t>
  </si>
  <si>
    <t>BDJA</t>
  </si>
  <si>
    <t>Banjarmasin</t>
  </si>
  <si>
    <t>PLMA</t>
  </si>
  <si>
    <t>Palembang</t>
  </si>
  <si>
    <t>PKUA</t>
  </si>
  <si>
    <t>Pekanbaru</t>
  </si>
  <si>
    <t>DocuCentre-V 4070</t>
  </si>
  <si>
    <t>CGKRT</t>
  </si>
  <si>
    <t>FEC</t>
  </si>
  <si>
    <t>DocuCentre-VI C3370</t>
  </si>
  <si>
    <t>OKTOBER</t>
  </si>
  <si>
    <t>NOVEMBER</t>
  </si>
  <si>
    <t>DESEMBER</t>
  </si>
  <si>
    <t>ESTIMASI MESIN SAMPAI GUDANG</t>
  </si>
  <si>
    <t>KODE</t>
  </si>
  <si>
    <t>FED001</t>
  </si>
  <si>
    <t>FED002</t>
  </si>
  <si>
    <t>FED003</t>
  </si>
  <si>
    <t>FED004</t>
  </si>
  <si>
    <t>FED005</t>
  </si>
  <si>
    <t>FED006</t>
  </si>
  <si>
    <t>FED007</t>
  </si>
  <si>
    <t>FED008</t>
  </si>
  <si>
    <t>FED009</t>
  </si>
  <si>
    <t>FED010</t>
  </si>
  <si>
    <t>FED011</t>
  </si>
  <si>
    <t>FED012</t>
  </si>
  <si>
    <t>FED013</t>
  </si>
  <si>
    <t>FED014</t>
  </si>
  <si>
    <t>FED015</t>
  </si>
  <si>
    <t>FED016</t>
  </si>
  <si>
    <t>FED017</t>
  </si>
  <si>
    <t>FED018</t>
  </si>
  <si>
    <t>FED019</t>
  </si>
  <si>
    <t>FED020</t>
  </si>
  <si>
    <t>FED021</t>
  </si>
  <si>
    <t>FED022</t>
  </si>
  <si>
    <t>FED023</t>
  </si>
  <si>
    <t>FED024</t>
  </si>
  <si>
    <t>FED025</t>
  </si>
  <si>
    <t>FED026</t>
  </si>
  <si>
    <t>FED027</t>
  </si>
  <si>
    <t>FED028</t>
  </si>
  <si>
    <t>FED029</t>
  </si>
  <si>
    <t>FED030</t>
  </si>
  <si>
    <t>FED031</t>
  </si>
  <si>
    <t>FED032</t>
  </si>
  <si>
    <t>FED033</t>
  </si>
  <si>
    <t>FED034</t>
  </si>
  <si>
    <t>FED035</t>
  </si>
  <si>
    <t>FED036</t>
  </si>
  <si>
    <t>FED037</t>
  </si>
  <si>
    <t>FED038</t>
  </si>
  <si>
    <t>FED039</t>
  </si>
  <si>
    <t>FED040</t>
  </si>
  <si>
    <t>FED041</t>
  </si>
  <si>
    <t>FED042</t>
  </si>
  <si>
    <t>FED043</t>
  </si>
  <si>
    <t>FED044</t>
  </si>
  <si>
    <t>FED045</t>
  </si>
  <si>
    <t>FED046</t>
  </si>
  <si>
    <t>FED047</t>
  </si>
  <si>
    <t>FED048</t>
  </si>
  <si>
    <t>Staging :</t>
  </si>
  <si>
    <t>3rd party</t>
  </si>
  <si>
    <t>Samsul</t>
  </si>
  <si>
    <t>Gait</t>
  </si>
  <si>
    <t>Djoko</t>
  </si>
  <si>
    <t>Aris</t>
  </si>
  <si>
    <t>Toni</t>
  </si>
  <si>
    <t>Syaiful</t>
  </si>
  <si>
    <t>Angga</t>
  </si>
  <si>
    <t>Nurhadi</t>
  </si>
  <si>
    <t>Putra</t>
  </si>
  <si>
    <t>Deri</t>
  </si>
  <si>
    <t>Yusuf</t>
  </si>
  <si>
    <t>Estimasi</t>
  </si>
  <si>
    <t>Teknisi</t>
  </si>
  <si>
    <t>IT</t>
  </si>
  <si>
    <t>Erik</t>
  </si>
  <si>
    <t>Komponen Biaya</t>
  </si>
  <si>
    <t>Qty</t>
  </si>
  <si>
    <t>@Satuan</t>
  </si>
  <si>
    <t>Biaya Total</t>
  </si>
  <si>
    <t>Akomodasi &amp; Makan Siang</t>
  </si>
  <si>
    <t xml:space="preserve">Keterangan / Saran </t>
  </si>
  <si>
    <t>Cutter</t>
  </si>
  <si>
    <t>Gunting</t>
  </si>
  <si>
    <t>Tape Cutter</t>
  </si>
  <si>
    <t>Doubletape 3 M</t>
  </si>
  <si>
    <t>Doubletape kertas</t>
  </si>
  <si>
    <t>Unboxing</t>
  </si>
  <si>
    <t>Tape / Lakban</t>
  </si>
  <si>
    <t>Packing</t>
  </si>
  <si>
    <t>Tempel Card Reader</t>
  </si>
  <si>
    <t>Amplop Coklat</t>
  </si>
  <si>
    <t>Flexible kabel tie</t>
  </si>
  <si>
    <t>Bundling Dokumen</t>
  </si>
  <si>
    <t>Iket Kabel Card Reader</t>
  </si>
  <si>
    <t>Biaya Persiapan dokumen</t>
  </si>
  <si>
    <t>Biaya Perlengkapan Staging</t>
  </si>
  <si>
    <t>Sub Total</t>
  </si>
  <si>
    <t>TOTAL</t>
  </si>
  <si>
    <t>Print Stiker</t>
  </si>
  <si>
    <t>Print di kantor</t>
  </si>
  <si>
    <t>Sepidol Permanen</t>
  </si>
  <si>
    <t>Kertas (rim)</t>
  </si>
  <si>
    <t>Kabel Listrik</t>
  </si>
  <si>
    <t>JAN</t>
  </si>
  <si>
    <t>Technical Meeting dengan BRIN</t>
  </si>
  <si>
    <t xml:space="preserve">Pembelian Mesin Unit (50 unit) </t>
  </si>
  <si>
    <t>Pembelian kabinet kecil (50 unit)</t>
  </si>
  <si>
    <t>Koordinasi dengan setiap SARPRAS untuk penarikan LAN &amp; LISTRIK</t>
  </si>
  <si>
    <t>Pembuatan Stiker BRIN lanjutan</t>
  </si>
  <si>
    <t>Bu Nuri &amp; Ari</t>
  </si>
  <si>
    <t>Fitri / Dedy</t>
  </si>
  <si>
    <t>Ronald</t>
  </si>
  <si>
    <t>Pembahasan Supporting 3rd Party untuk kawasan diluar MDS</t>
  </si>
  <si>
    <t>Pencarian Vendor dan Negosiasi harga</t>
  </si>
  <si>
    <t>Ari</t>
  </si>
  <si>
    <t>P HJ/Gilang</t>
  </si>
  <si>
    <t>IT &amp; TEKNISI</t>
  </si>
  <si>
    <t>Pembuatan Tutorial Pengerjaan 3rd Party</t>
  </si>
  <si>
    <t>BRIN378</t>
  </si>
  <si>
    <t>NO</t>
  </si>
  <si>
    <t>BRIN379</t>
  </si>
  <si>
    <t>BRIN340</t>
  </si>
  <si>
    <t>BRIN341</t>
  </si>
  <si>
    <t>BRIN342</t>
  </si>
  <si>
    <t>BRIN343</t>
  </si>
  <si>
    <t>BRIN344</t>
  </si>
  <si>
    <t>BRIN345</t>
  </si>
  <si>
    <t>BRIN346</t>
  </si>
  <si>
    <t>BRIN347</t>
  </si>
  <si>
    <t>BRIN348</t>
  </si>
  <si>
    <t>BRIN349</t>
  </si>
  <si>
    <t>BRIN350</t>
  </si>
  <si>
    <t>BRIN351</t>
  </si>
  <si>
    <t>BRIN352</t>
  </si>
  <si>
    <t>BRIN353</t>
  </si>
  <si>
    <t>BRIN354</t>
  </si>
  <si>
    <t>BRIN355</t>
  </si>
  <si>
    <t>BRIN356</t>
  </si>
  <si>
    <t>BRIN357</t>
  </si>
  <si>
    <t>BRIN358</t>
  </si>
  <si>
    <t>BRIN359</t>
  </si>
  <si>
    <t>BRIN360</t>
  </si>
  <si>
    <t>BRIN361</t>
  </si>
  <si>
    <t>BRIN362</t>
  </si>
  <si>
    <t>BRIN363</t>
  </si>
  <si>
    <t>BRIN364</t>
  </si>
  <si>
    <t>BRIN365</t>
  </si>
  <si>
    <t>BRIN366</t>
  </si>
  <si>
    <t>BRIN367</t>
  </si>
  <si>
    <t>BRIN368</t>
  </si>
  <si>
    <t>BRIN369</t>
  </si>
  <si>
    <t>BRIN370</t>
  </si>
  <si>
    <t>BRIN371</t>
  </si>
  <si>
    <t>BRIN372</t>
  </si>
  <si>
    <t>BRIN373</t>
  </si>
  <si>
    <t>BRIN374</t>
  </si>
  <si>
    <t>BRIN375</t>
  </si>
  <si>
    <t>BRIN376</t>
  </si>
  <si>
    <t>BRIN377</t>
  </si>
  <si>
    <t>BRIN380</t>
  </si>
  <si>
    <t>BRIN381</t>
  </si>
  <si>
    <t>BRIN382</t>
  </si>
  <si>
    <t>BRIN383</t>
  </si>
  <si>
    <t>BRIN384</t>
  </si>
  <si>
    <t>BRIN385</t>
  </si>
  <si>
    <t>BRIN386</t>
  </si>
  <si>
    <t>BRIN387</t>
  </si>
  <si>
    <t>JANUARI</t>
  </si>
  <si>
    <t>TAHAPAN PELAKSANAAN</t>
  </si>
  <si>
    <t>WAKTU ESTIMASI</t>
  </si>
  <si>
    <t>Status</t>
  </si>
  <si>
    <t>Keterangan</t>
  </si>
  <si>
    <t>PELAKSANAAN FASE 1</t>
  </si>
  <si>
    <t>Oh Mesin</t>
  </si>
  <si>
    <t>Setting Mesin Dilapangan</t>
  </si>
  <si>
    <t>Check Kondisi Mesin dilapangan</t>
  </si>
  <si>
    <t>Proses Pembuatan BAST per titik lokasi</t>
  </si>
  <si>
    <t>Training onsite pertitik lokasi</t>
  </si>
  <si>
    <t xml:space="preserve">Troubleshoot Major Problem </t>
  </si>
  <si>
    <t>PELAKSANAAN FASE 2</t>
  </si>
  <si>
    <t>Persiapan Pembayaran untuk Jasa Instalasi Sarpras BRIN</t>
  </si>
  <si>
    <t>Persiapan Pembayaran untuk Jasa Instalasi IT BRIN</t>
  </si>
  <si>
    <t>Persiapan Pembayaran untuk biaya komponen jaringan dari Sarpras BRIN</t>
  </si>
  <si>
    <t>Penarikan Jaringan dan Listrik oleh sarpras BRIN</t>
  </si>
  <si>
    <t>Pembayaran Jasa instalasi Sarpras BRIN</t>
  </si>
  <si>
    <t>Mesin IMC sampai ke MDS</t>
  </si>
  <si>
    <t>Alokasi Mesin ke BRIN Jakarta</t>
  </si>
  <si>
    <t>PELAKSANAAN FASE 3</t>
  </si>
  <si>
    <t>Pemasangan Card Reader di setiap titik lokasi</t>
  </si>
  <si>
    <t>Pemasangan Stiker Kode BRIN</t>
  </si>
  <si>
    <t>Setting Mesin untuk Perisiapan Instalasi</t>
  </si>
  <si>
    <t>Instalasi software pertitik lokasi</t>
  </si>
  <si>
    <t>Add user disekitar printer</t>
  </si>
  <si>
    <t>BAST 2 (Training User Ysoft)</t>
  </si>
  <si>
    <t>Training Inhouse User BRIN</t>
  </si>
  <si>
    <t>PELAKSANAAN FASE 4</t>
  </si>
  <si>
    <t>Pengecekan BPK RI</t>
  </si>
  <si>
    <t>Metodologi Deployment :</t>
  </si>
  <si>
    <r>
      <t>1.</t>
    </r>
    <r>
      <rPr>
        <sz val="11"/>
        <color theme="1"/>
        <rFont val="Times New Roman"/>
        <family val="1"/>
      </rPr>
      <t xml:space="preserve">     </t>
    </r>
    <r>
      <rPr>
        <sz val="11"/>
        <color theme="1"/>
        <rFont val="Calibri"/>
        <family val="2"/>
      </rPr>
      <t>Penyediaan gudang untuk penyimpaan &amp; pelaksanaan perangkat</t>
    </r>
  </si>
  <si>
    <t xml:space="preserve">Perangkat dipesan oleh BRIN akan disimpan terlebih dahulu di gudang PT Modern Data Solusi </t>
  </si>
  <si>
    <t>untuk pengecekan dan instalasi.</t>
  </si>
  <si>
    <r>
      <t>2.</t>
    </r>
    <r>
      <rPr>
        <sz val="11"/>
        <color theme="1"/>
        <rFont val="Times New Roman"/>
        <family val="1"/>
      </rPr>
      <t xml:space="preserve">     </t>
    </r>
    <r>
      <rPr>
        <sz val="11"/>
        <color theme="1"/>
        <rFont val="Calibri"/>
        <family val="2"/>
      </rPr>
      <t>Pengecekan kualitas dari perangkat.</t>
    </r>
  </si>
  <si>
    <t xml:space="preserve">Perangkat akan memelalui tahapan QC untuk memastikan barang tersebut layak dan dapat digunakan </t>
  </si>
  <si>
    <t>dengan baik, tahapan QC tersebut diantaranya :</t>
  </si>
  <si>
    <r>
      <t>a.</t>
    </r>
    <r>
      <rPr>
        <sz val="7"/>
        <color theme="1"/>
        <rFont val="Times New Roman"/>
        <family val="1"/>
      </rPr>
      <t xml:space="preserve">     </t>
    </r>
    <r>
      <rPr>
        <sz val="12"/>
        <color theme="1"/>
        <rFont val="Calibri"/>
        <family val="2"/>
      </rPr>
      <t>Pengecekan kondisi fisik ( cacat goresan dan kelengkapan )</t>
    </r>
  </si>
  <si>
    <r>
      <t>b.</t>
    </r>
    <r>
      <rPr>
        <sz val="7"/>
        <color theme="1"/>
        <rFont val="Times New Roman"/>
        <family val="1"/>
      </rPr>
      <t xml:space="preserve">     </t>
    </r>
    <r>
      <rPr>
        <sz val="12"/>
        <color theme="1"/>
        <rFont val="Calibri"/>
        <family val="2"/>
      </rPr>
      <t>Pengecekan fungsi ( hingga MFP menyala )</t>
    </r>
  </si>
  <si>
    <r>
      <t>3.</t>
    </r>
    <r>
      <rPr>
        <sz val="11"/>
        <color theme="1"/>
        <rFont val="Times New Roman"/>
        <family val="1"/>
      </rPr>
      <t xml:space="preserve">     </t>
    </r>
    <r>
      <rPr>
        <sz val="11"/>
        <color theme="1"/>
        <rFont val="Calibri"/>
        <family val="2"/>
      </rPr>
      <t xml:space="preserve">Penempelan stiker </t>
    </r>
    <r>
      <rPr>
        <i/>
        <sz val="11"/>
        <color theme="1"/>
        <rFont val="Calibri"/>
        <family val="2"/>
      </rPr>
      <t>Product Number / Serial Number / Call Center.</t>
    </r>
  </si>
  <si>
    <r>
      <t xml:space="preserve">Setiap perangkat akan diberikan stiker yang berisikan </t>
    </r>
    <r>
      <rPr>
        <i/>
        <sz val="11"/>
        <color theme="1"/>
        <rFont val="Calibri"/>
        <family val="2"/>
      </rPr>
      <t xml:space="preserve">Product Number / Serial Number / Call Center, </t>
    </r>
  </si>
  <si>
    <t>dengan tujuan Solusi jika terjadi masalah pada perangkat.</t>
  </si>
  <si>
    <t xml:space="preserve">mempermudah pendataan dan mempermudah user melakukan kontak ke pihak PT Modern Data </t>
  </si>
  <si>
    <r>
      <t>4.</t>
    </r>
    <r>
      <rPr>
        <sz val="11"/>
        <color theme="1"/>
        <rFont val="Times New Roman"/>
        <family val="1"/>
      </rPr>
      <t xml:space="preserve">     </t>
    </r>
    <r>
      <rPr>
        <sz val="11"/>
        <color theme="1"/>
        <rFont val="Calibri"/>
        <family val="2"/>
      </rPr>
      <t>Staging MFP &amp; Basic Setting.</t>
    </r>
  </si>
  <si>
    <t xml:space="preserve">Setiap perangkat akan dinyalakan dan dipastikan dapat berjalan dengan baik, selain itu juga akan dilakukan </t>
  </si>
  <si>
    <t xml:space="preserve">settingan dasar berupa Bahasa, waktu, serta settingan dasar lain untuk mempermudah persiapan penginstalan </t>
  </si>
  <si>
    <t>software di lokasi.</t>
  </si>
  <si>
    <r>
      <t>5.</t>
    </r>
    <r>
      <rPr>
        <sz val="11"/>
        <color theme="1"/>
        <rFont val="Times New Roman"/>
        <family val="1"/>
      </rPr>
      <t xml:space="preserve">     </t>
    </r>
    <r>
      <rPr>
        <sz val="11"/>
        <color theme="1"/>
        <rFont val="Calibri"/>
        <family val="2"/>
      </rPr>
      <t xml:space="preserve">Pengiriman &amp; Pendistribusian  perangkat dilakukan PT Modern Data Solusi sesuai dengan Alamat permintaan </t>
    </r>
  </si>
  <si>
    <t>BRIN yang tercantum dalam surat kontrak.</t>
  </si>
  <si>
    <r>
      <t>6.</t>
    </r>
    <r>
      <rPr>
        <sz val="11"/>
        <color theme="1"/>
        <rFont val="Times New Roman"/>
        <family val="1"/>
      </rPr>
      <t xml:space="preserve">     </t>
    </r>
    <r>
      <rPr>
        <sz val="11"/>
        <color theme="1"/>
        <rFont val="Calibri"/>
        <family val="2"/>
      </rPr>
      <t>Perangakat diserahkan, diterima, dan dicek oleh Pihak BRIN.</t>
    </r>
  </si>
  <si>
    <r>
      <t>7.</t>
    </r>
    <r>
      <rPr>
        <sz val="11"/>
        <color theme="1"/>
        <rFont val="Times New Roman"/>
        <family val="1"/>
      </rPr>
      <t xml:space="preserve">     </t>
    </r>
    <r>
      <rPr>
        <sz val="11"/>
        <color theme="1"/>
        <rFont val="Calibri"/>
        <family val="2"/>
      </rPr>
      <t xml:space="preserve">Instalasi – Setting Server &amp; MFP, </t>
    </r>
  </si>
  <si>
    <t xml:space="preserve">Team PT Modern Data Solusi akan melakukan instalasi Software pada Server yang sudah ditentukan </t>
  </si>
  <si>
    <t xml:space="preserve">(by onsite / Remote) dengan didampingi oleh PIC BRIN yang berwenang serta melakukan instalasi software </t>
  </si>
  <si>
    <t>ke semua MFP sesuai dengan kontrak</t>
  </si>
  <si>
    <r>
      <t>8.</t>
    </r>
    <r>
      <rPr>
        <sz val="11"/>
        <color theme="1"/>
        <rFont val="Times New Roman"/>
        <family val="1"/>
      </rPr>
      <t xml:space="preserve">     </t>
    </r>
    <r>
      <rPr>
        <sz val="11"/>
        <color theme="1"/>
        <rFont val="Calibri"/>
        <family val="2"/>
      </rPr>
      <t>Training IT &amp; Trial Error</t>
    </r>
  </si>
  <si>
    <t xml:space="preserve">Team PT Modern Data Solusi akan melakukan training onsite maupun online </t>
  </si>
  <si>
    <t>sesuai dengan kebutuhan serta mendampingi IT Saipem dalam proses trial Error.</t>
  </si>
  <si>
    <r>
      <t>9.</t>
    </r>
    <r>
      <rPr>
        <sz val="11"/>
        <color theme="1"/>
        <rFont val="Times New Roman"/>
        <family val="1"/>
      </rPr>
      <t xml:space="preserve">     </t>
    </r>
    <r>
      <rPr>
        <sz val="11"/>
        <color theme="1"/>
        <rFont val="Calibri"/>
        <family val="2"/>
      </rPr>
      <t>Penandatanganan UAT oleh Client</t>
    </r>
  </si>
  <si>
    <t xml:space="preserve">PT Modern Data Solusi membuat form User Acceptance Testing dan ditanda tangani oleh PIC BRIN </t>
  </si>
  <si>
    <t>yang membuktikan proses deployment sudah selesai</t>
  </si>
  <si>
    <r>
      <t>10.</t>
    </r>
    <r>
      <rPr>
        <sz val="11"/>
        <color theme="1"/>
        <rFont val="Times New Roman"/>
        <family val="1"/>
      </rPr>
      <t xml:space="preserve">  </t>
    </r>
    <r>
      <rPr>
        <sz val="11"/>
        <color theme="1"/>
        <rFont val="Calibri"/>
        <family val="2"/>
      </rPr>
      <t>Report Project</t>
    </r>
  </si>
  <si>
    <t xml:space="preserve">PT Modern Data Solusi akan membuat report untuk pihak kepala pelaksana dan internal </t>
  </si>
  <si>
    <t>untuk memberikan informasi bahwa project sudah selesai dengan baik.</t>
  </si>
  <si>
    <r>
      <t>11.</t>
    </r>
    <r>
      <rPr>
        <sz val="11"/>
        <color theme="1"/>
        <rFont val="Times New Roman"/>
        <family val="1"/>
      </rPr>
      <t xml:space="preserve">  </t>
    </r>
    <r>
      <rPr>
        <sz val="11"/>
        <color theme="1"/>
        <rFont val="Calibri"/>
        <family val="2"/>
      </rPr>
      <t>Evaluasi proyek terhadap kualitas pelayanan</t>
    </r>
  </si>
  <si>
    <t>PT Modern Data Solusi akan membuat kuisioner untuk BRIN untuk survey, evaluasi dan perbaikan pelayanan kedepannya</t>
  </si>
  <si>
    <t>Description</t>
  </si>
  <si>
    <t>USD Discounted Unit PRice</t>
  </si>
  <si>
    <t>USD Unit Price</t>
  </si>
  <si>
    <t>YEAR</t>
  </si>
  <si>
    <t>Sub Total IDR</t>
  </si>
  <si>
    <t>Part #</t>
  </si>
  <si>
    <t>YSQA6-0S1-1A01-50</t>
  </si>
  <si>
    <t>YSoft SafeQ6 SW support + Emb, Silver SLA, Authentication, 1dev(50+), 1yr</t>
  </si>
  <si>
    <t>YSQA6-0S1-1P01-50</t>
  </si>
  <si>
    <t>YSoft SafeQ6 SW support + Emb, Silver SLA, Print Roaming, 1dev(50+), 1yr</t>
  </si>
  <si>
    <t>YSQA6-0S1-1W01-50</t>
  </si>
  <si>
    <t>YSoft SafeQ6 SW support + Emb, Silver SLA, Core Workflows, 1dev(50+), 1yr</t>
  </si>
  <si>
    <t>YSQA6-0S1-1J01-50</t>
  </si>
  <si>
    <t>YSoft SafeQ6 SW support + Emb, Silver SLA, Reporting, 1dev(50+), 1yr</t>
  </si>
  <si>
    <t>Unit</t>
  </si>
  <si>
    <t>YSQL6-001-1A00-50</t>
  </si>
  <si>
    <t>YSoft SafeQ6 License + Emb, Authentication, 1dev(50+), no support</t>
  </si>
  <si>
    <t>YSQL6-001-1P00-50</t>
  </si>
  <si>
    <t>YSoft SafeQ6 License + Emb, Print Roaming, 1dev(50+), no support</t>
  </si>
  <si>
    <t>YSQL6-001-1W00-50</t>
  </si>
  <si>
    <t>YSoft SafeQ6 License + Emb, Core Workflows, 1dev(50+), no support</t>
  </si>
  <si>
    <t>YSQL6-001-1J00-50</t>
  </si>
  <si>
    <t>YSoft SafeQ6 License + Emb, Reporting, 1dev(50+), no support</t>
  </si>
  <si>
    <t>Card Reader HID Omnikey (Beli di Indo) - belum termasuk ppn</t>
  </si>
  <si>
    <t>UNTUK BRIN TAHAP 1,2,3</t>
  </si>
  <si>
    <t>RENEWAL SUPPORT / TAHUN</t>
  </si>
  <si>
    <t>Harga sudah special diskon dari Ysoft</t>
  </si>
  <si>
    <t>Harus dibayarkan terlebih dahulu untuk bisa melakukan penambahan Qty</t>
  </si>
  <si>
    <t>TOTAL Biaya Support untuk Tahap 1,2,3</t>
  </si>
  <si>
    <t>UNTUK BRIN TAHAP 4</t>
  </si>
  <si>
    <t>NEW LICENSE 50 UNIT</t>
  </si>
  <si>
    <t>KURS IDR</t>
  </si>
  <si>
    <r>
      <rPr>
        <b/>
        <sz val="9"/>
        <color theme="1"/>
        <rFont val="Calibri"/>
        <family val="2"/>
        <scheme val="minor"/>
      </rPr>
      <t xml:space="preserve">Note : </t>
    </r>
    <r>
      <rPr>
        <sz val="9"/>
        <color theme="1"/>
        <rFont val="Calibri"/>
        <family val="2"/>
        <charset val="238"/>
        <scheme val="minor"/>
      </rPr>
      <t>Penambahan Unit Baru sebelumnya harus melakukan pembelian support tahap sebelumnya (377 unit)                                                 Untuk unit baru, perlu pembelian card reader</t>
    </r>
    <r>
      <rPr>
        <sz val="9"/>
        <color theme="1"/>
        <rFont val="Calibri"/>
        <family val="2"/>
        <scheme val="minor"/>
      </rPr>
      <t xml:space="preserve">                                                              Harga sudah special diskon dari Ysoft</t>
    </r>
  </si>
  <si>
    <t>TOTAL untuk Tahap 4</t>
  </si>
  <si>
    <t>TOTAL TAHAP 1,2,3,4</t>
  </si>
  <si>
    <t>Pengiriman Mesin (50 unit)</t>
  </si>
  <si>
    <t>Pembelian License Ysoft SafeQ (50 unit)</t>
  </si>
  <si>
    <t>Pembelian Card Reader (50 unit)</t>
  </si>
  <si>
    <t>sedang proses produksi (estimasi selesai akhir november)</t>
  </si>
  <si>
    <t>PRIORITAS 2</t>
  </si>
  <si>
    <t>PRIORITAS 1</t>
  </si>
  <si>
    <t>JUMLAH</t>
  </si>
  <si>
    <t>banyak pegawai yang berCWS disana</t>
  </si>
  <si>
    <t xml:space="preserve">Gedung Utama </t>
  </si>
  <si>
    <t>CWS Jayapura</t>
  </si>
  <si>
    <t>24. Jayapura</t>
  </si>
  <si>
    <t>Dibutuhkan Printer Multifungsi (Area CWS) yang akan dipergunakan untuk kegiatan administrasi, manajemen dan peneliti, perekayasa dan teknisi.</t>
  </si>
  <si>
    <t>Gedung Administrasi dan Peneliti (2 Lantai)</t>
  </si>
  <si>
    <t>Palembang, Eks Balai Arkeologi Prov.Sumsel</t>
  </si>
  <si>
    <t>23. PALEMBANG</t>
  </si>
  <si>
    <t>printer hitam putih direlokasi menjadi warna</t>
  </si>
  <si>
    <t xml:space="preserve"> Dibutuhkan printer colour/warna untuk keperluan percetakan berkas data/laporan administrasi kepala kantor dan berkas data/laporan administrasi perkantoran yang akan digunakan oleh pegawai.</t>
  </si>
  <si>
    <t>Gedung A,B dan C</t>
  </si>
  <si>
    <t>KS. Kurnaen Sumadiharga</t>
  </si>
  <si>
    <t>22. Mataram</t>
  </si>
  <si>
    <t>Printer warna multi fungsi untuk manajemen iptek BKPUK dan periset yang ber-CWS</t>
  </si>
  <si>
    <t>Gedung CWS</t>
  </si>
  <si>
    <t>Jateng Salatiga</t>
  </si>
  <si>
    <t>Jateng Magelang</t>
  </si>
  <si>
    <t>Jateng Tawangmangu</t>
  </si>
  <si>
    <t>Printer warna multi fungsi untuk manajemen iptek dan pengelola KSE Baiquni</t>
  </si>
  <si>
    <t>Gedung 1 KSE (Administrasi)</t>
  </si>
  <si>
    <t>DIY Babarsari</t>
  </si>
  <si>
    <t xml:space="preserve">Printer warna multi fungsi untuk civitas manajemen iptek (DPLKST, Pusdatin, BOSDM, BKPUK) dan periset yang ber-CWS. </t>
  </si>
  <si>
    <t>Gedung Administrasi dan CWS</t>
  </si>
  <si>
    <t>DIY Mlati</t>
  </si>
  <si>
    <t>CWS warna 1 unit,</t>
  </si>
  <si>
    <t>Gedung Biru</t>
  </si>
  <si>
    <t>DIY Gunungkidul</t>
  </si>
  <si>
    <t>18. DIY (Gunungkidul, Mlati, Babarsari ) - Jateng (Tawangmangu, Magelang, Salatiga, Semarang)</t>
  </si>
  <si>
    <t>Printer Warna, untuk kebutuhan Sekretaris dan Kapus, dan peneliti (di CWS lt. 1)</t>
  </si>
  <si>
    <t>Lt. 1</t>
  </si>
  <si>
    <t>Gedung ATFI</t>
  </si>
  <si>
    <t>Kawasan Subang</t>
  </si>
  <si>
    <t>17. SUBANG</t>
  </si>
  <si>
    <t>ruang lobby, printer warna</t>
  </si>
  <si>
    <t>KKI Kebun Raya Eka Karya-Gedung Utama</t>
  </si>
  <si>
    <t>Kawasan Bali</t>
  </si>
  <si>
    <t>ruang CWS, printer warna</t>
  </si>
  <si>
    <t>KKI Kebun Raya Eka Karya-Gedung Registrasi</t>
  </si>
  <si>
    <t>ruangan staff, printer warna</t>
  </si>
  <si>
    <t>Balai Arkaeologi-Gedung Perpustakaan</t>
  </si>
  <si>
    <t>Gedung 1 lantai 2 terdapat ruang CWS, Gedung 1 Lantai 1 terdapat ruang seketariat dan administrasi, printer warna</t>
  </si>
  <si>
    <t>Balai Arkaeologi-Gedung 1</t>
  </si>
  <si>
    <t>Ruang CWS, Printer Warna</t>
  </si>
  <si>
    <t>CWS KKI Biota Laut Gondol</t>
  </si>
  <si>
    <t>16. BALI</t>
  </si>
  <si>
    <t>untuk kebutuhan ruang CWS (printer warna)</t>
  </si>
  <si>
    <t>Gedung B</t>
  </si>
  <si>
    <t xml:space="preserve">Untuk kebutuhan pegawai yang bisa dipakai secara bersama untuk gedung A Lantai 1 (1 Printer Multifungsi dengan 
kapasitas A3 dan 1 Printer Warna) terdiri dari 3 ruang ( BMN/IT/dan Layanan Umum). </t>
  </si>
  <si>
    <t>Gudung A</t>
  </si>
  <si>
    <t>15. MAKASSAR</t>
  </si>
  <si>
    <t xml:space="preserve">Multifungsi Warna. Untuk kebutuhan pegawai (layanan kawasan/administras) kurang lebih sebanyak 15 pegawai ditambah periset yang bekerja di CWS </t>
  </si>
  <si>
    <t>Gedung kantor Utama</t>
  </si>
  <si>
    <t>Lampung Rajabasa</t>
  </si>
  <si>
    <t>13. LAMPUNG</t>
  </si>
  <si>
    <t xml:space="preserve">Printer warna :
- 1 printer di lantai 1 ruang administrasi yang digunakan pegawai CWS berkerja di kantor, adapun untuk lantai 2 sepenuhnya masih belum efektif untuk di gunakan, karena proses rehab gedung ex Kemendikbudristek untuk tahap ke 2 tidak jadi dilaksanakan. Dengan total sekitar 75 pegawai yg ber CWS, dengann rata2 setiap harinya ada sektar 5 sd 10 orang yang berkerja di CWS. selajutnya akan kita evaluasi terkait kebutuhan printer tersebut. 
</t>
  </si>
  <si>
    <t>Gedung Administrasi dan Peneliti.</t>
  </si>
  <si>
    <t>Banjarbaru, eks Balai Arkeologi Prov. Kalsel</t>
  </si>
  <si>
    <t>12. BANJARBARU</t>
  </si>
  <si>
    <t>1 eks LIPI
1 eks Balar</t>
  </si>
  <si>
    <t>Tempat Sentralisasi printer Gedung Utama ditempatkan di Front desk untuk melayani sekitar 60 pegawai dilingkungan terdekat Printer yang dibutuhkan PRINTER WARNA
Gedung Utama. Pemanfaatan pengunaan printer untuk administrasi, manajemen dan peneliti, perekayasa dan teknisi</t>
  </si>
  <si>
    <t>Ambon, Balai Arkeologi Maluku</t>
  </si>
  <si>
    <t>11. AMBON</t>
  </si>
  <si>
    <t>Dibutuhkan printer colour/warna untuk keperluan pencetakan berkas data/laporan penelitian yang akan digunakan oleh 10 pegawai Iptek dengan luas bangunan 767 m2</t>
  </si>
  <si>
    <t>Gedung Peneliti</t>
  </si>
  <si>
    <t>Medan, Balai Arkeologi Sumatera Utara</t>
  </si>
  <si>
    <t>Dibutuhkan printer colour/warna untuk keperluan pencetakan berkas data/laporan administrasi kepala kantor dan berkas data/laporan administrasi perkantoran yang akan digunakan oleh 25 pegawai pendukung/manajemen Iptek dengan luas bangunan 767 m2</t>
  </si>
  <si>
    <t>Gedung Administrasi</t>
  </si>
  <si>
    <t>9. MEDAN</t>
  </si>
  <si>
    <t>printer multi fungsi, Untuk pendukung keperluan pegawai / cws, terdapat 1 ruangan CWS di Gedung Equator</t>
  </si>
  <si>
    <t>Gedung Khatulistiwa</t>
  </si>
  <si>
    <t>Pontianak, Balai Pengamatan Anariksa dan Atmosfer</t>
  </si>
  <si>
    <t>Printer multi fungsi, Untuk pendukung keperluan pegawai / cws, terdapat 2 ruangan CWS di Gedung Equator</t>
  </si>
  <si>
    <t>Gedung Equator</t>
  </si>
  <si>
    <t>8. PONTIANAK</t>
  </si>
  <si>
    <t>Printer warna. Pembangunan 3 gedung baru yang selesai pada Juni 2022 dengan lokasi gedung yang terpisah diasumsikan tiap gedung terdapat 20 pegawai sehingga total pegawai 60</t>
  </si>
  <si>
    <t>Gedung Menza (gedung lama)</t>
  </si>
  <si>
    <t>Karangsambung, Kampus Geodiversitas</t>
  </si>
  <si>
    <t>7. KARANGSAMBUNG</t>
  </si>
  <si>
    <t>gedung lab dan observasi diisi 12 pegawai, dibutuhkan 2 printer yang berbeda mengingat kondisi ruangan yang terpisah meskipun berada pada bangunan yang sama</t>
  </si>
  <si>
    <t>Gedung Lab dan Observasi</t>
  </si>
  <si>
    <t>Agam, Balai Pengamatan Antariksa dan Atmosfer</t>
  </si>
  <si>
    <t>digunakan secara bersama oleh pegawai kearsipan, ppid serta pustaka. dibutuhkan printer berwarna oleh bagian arsip, +-5 pegawai</t>
  </si>
  <si>
    <t>Gedung Arsip</t>
  </si>
  <si>
    <t>Untuk mengakomodasi kebutuhan +- 10 pegawai di gedung administrasi, termasuk CWS yang berada di gedung administrasi. 
dibutuhkan printer berwarna</t>
  </si>
  <si>
    <t>6. AGAM</t>
  </si>
  <si>
    <t>relokasi dari Purwodadi gedung utama lt.1 atau lt.2</t>
  </si>
  <si>
    <t>Printer Multifungsi warna, Jumlah SDM 6 orang tapi luasan gedung 9.403 M2,sehingga jarak yang jauh dari gedung lain,akan menyulitkan jika ada gangguan printer. sehingga setiap gedung perlu difasilitasi 1 printer</t>
  </si>
  <si>
    <t>MOB</t>
  </si>
  <si>
    <t>Sukolilo - Surabaya, Teknologi Hidrodinamika</t>
  </si>
  <si>
    <t>Printer Multifungsi warna, Jumlah SDM 16 orang tapi luasan gedung 827 M2,sehingga jarak yang jauh dari gedung lain,akan menyulitkan jika ada gangguan printer. sehingga setiap gedung perlu difasilitasi 1 printer</t>
  </si>
  <si>
    <t>Preparasi</t>
  </si>
  <si>
    <t>Printer Multifungsi warna, Jumlah SDM 18 orang tapi luasan gedung 4.760 M2,sehingga jarak yang jauh dari gedung lain,akan menyulitkan jika ada gangguan printer. sehingga setiap gedung perlu difasilitasi 1 printer</t>
  </si>
  <si>
    <t>Towing Tank</t>
  </si>
  <si>
    <t>Printer Multifungsi warna, Jumlah SDM 10 orang tapi luasan gedung 2.024 M2,sehingga jarak yang jauh dari gedung lain,akan menyulitkan jika ada gangguan printer. sehingga setiap gedung perlu difasilitasi 1 printer</t>
  </si>
  <si>
    <t>Bengkel Kayu</t>
  </si>
  <si>
    <t>Printer Multifungsi warna, Jumlah SDM 8 orang tapi luasan gedung 600 M2,sehingga jarak yang jauh dari gedung lain,akan menyulitkan jika ada gangguan printer. sehingga setiap gedung perlu difasilitasi 1 printer</t>
  </si>
  <si>
    <t>Mekanik</t>
  </si>
  <si>
    <t>Printer Multifungsi warna, Jumlah SDM 69 orang menempati gedung ini</t>
  </si>
  <si>
    <t>Gedung Utama</t>
  </si>
  <si>
    <t>sudah tersedia printer ricoh eks LIPI , perlu upgrade/penggantian ke printer Printer Multifungsi warna</t>
  </si>
  <si>
    <t>Gedung utama Lt 3</t>
  </si>
  <si>
    <t>Purwodadi - Pasuruan, Kebun Raya</t>
  </si>
  <si>
    <t>Gedung utama Lt 2</t>
  </si>
  <si>
    <t>Gedung utama Lt 1</t>
  </si>
  <si>
    <t>4. JAWA TIMUR</t>
  </si>
  <si>
    <t>Gedung aula lantai 1 digunakan oleh staff administrasi dan Coworking Space. Jumlah staff sekitar 4 orang. 
Diperlukan 1 printer multifungsi untuk keperluan administrasi dan Coworking Space. Gedung aula lantai 2 digunakan sebagai 
ruangan koordinator balai, subkoordinator layanan kawasan beserta staff nya. Jumlah staff sekitar 5 orang. 
Diperlukan 1 printer multifungsi untuk mendukung pekerjaan/kegiatan dari koordinator balai, subkoordinator layanan beserta staffnya.</t>
  </si>
  <si>
    <t>Gedung Aula dan Administrasi</t>
  </si>
  <si>
    <t>Stasiun Bumi Penginderaan Jauh Parepare</t>
  </si>
  <si>
    <t>Gedung diklat lantai 1 digunakan oleh staff URT dan kegiatan bimtek. Jumlah staff sekitar 6 orang. 
Diperlukan 1 printer multifungsi untuk mendukung kegiatan bimtek dan kegiatan URT. Gedung diklat basement digunakan
sebagai gudang arsip. Jumlah staff sekitar 3 orang. Diperlukan 1 printer multifungsi untuk mendukung kegiatan pengarsipan.</t>
  </si>
  <si>
    <t>Gedung Diklat</t>
  </si>
  <si>
    <t>Gedung pengolahan data digunakan oleh staff untuk mengolah data hasil perekaman data satelit, jumlah staff sekitar 8 orang. 
Diperlukan 1 printer multifungsi untuk mendukung kegiatan pengolahan data</t>
  </si>
  <si>
    <t>Gedung Pengolahan Data</t>
  </si>
  <si>
    <t>Gedung stasiun digunakan oleh staff untuk perekaman data satelit dan kegiatan teknis,monitoring jaringan (Pusdatin), 
ruang rapat serta ruang server, jumlah staff sekitar 20 orang. Diperlukan 1 printer multifungsi untuk mendukung pencatatan 
hasil kegiatan perekaman satelit.</t>
  </si>
  <si>
    <t>Gedung Stasiun</t>
  </si>
  <si>
    <t>3. PARE-PARE</t>
  </si>
  <si>
    <t>Printer Colour untuk membuat secara hard copy konsep desain teknik pada gedung laboratoriun assembling 
karena saat sekarang belum didukung printer</t>
  </si>
  <si>
    <t>Gedung Asembling</t>
  </si>
  <si>
    <t>Garut</t>
  </si>
  <si>
    <t>Printer Colour Untuk mentakahkan dokumen dari soft copy ke hard copy sebagai data arsip BMN kawasan garut</t>
  </si>
  <si>
    <t>Gedung Pusdatin ( Controlroom )</t>
  </si>
  <si>
    <t>2. GARUT</t>
  </si>
  <si>
    <t>digunakan untuk kegiatan pegawai bagian teknis untuk pengoperasian kegiatan menyangkut dengan keteknisan 
(-+pegawai berjumlah 10 orang)</t>
  </si>
  <si>
    <t>Gedung Ground Station</t>
  </si>
  <si>
    <t>Biak</t>
  </si>
  <si>
    <t>digunakan bersama oleh para pegawai yang berada di ruang pengolahan dan juga koordinator subkoordinator 
(jumlah pegawai -+10 orang)</t>
  </si>
  <si>
    <t>Gedung Pengolahan</t>
  </si>
  <si>
    <t>1. BIAK</t>
  </si>
  <si>
    <t>Prioritas</t>
  </si>
  <si>
    <t>Jumlah</t>
  </si>
  <si>
    <t>Luar Kota</t>
  </si>
  <si>
    <t>Lantai</t>
  </si>
  <si>
    <t>Gedung</t>
  </si>
  <si>
    <t>Kawasan</t>
  </si>
  <si>
    <t>PENDATAAN KEBUTUHAN PRINTER KAWASAN - BRIN</t>
  </si>
  <si>
    <t>No.</t>
  </si>
  <si>
    <t>Alamat</t>
  </si>
  <si>
    <t>Kontak</t>
  </si>
  <si>
    <t>IT Kawasan Thamrin</t>
  </si>
  <si>
    <t>Gedung BJ Habibie, Jl. M.H. Thamrin No.8, RW.1, Kb. Sirih, Kec. Menteng, Kota Jakarta Pusat, Daerah Khusus Ibukota Jakarta 10340</t>
  </si>
  <si>
    <t>Suwardi</t>
  </si>
  <si>
    <t>08561003300</t>
  </si>
  <si>
    <t>IT Kawasan Gatot Subroto</t>
  </si>
  <si>
    <t>Jl. Gatot Subroto No.10, RT.2/RW.2, Kuningan Bar., Kec. Mampang Prpt., Kota Jakarta Selatan, Daerah Khusus Ibukota Jakarta 12710</t>
  </si>
  <si>
    <t>Sofyan Nasution</t>
  </si>
  <si>
    <t>081382942957</t>
  </si>
  <si>
    <t>IT Kawasan Bandung</t>
  </si>
  <si>
    <t>Cisitu (Samaun Samadikun), Jl. Cisitu Sangkuriang, Bandung 40135</t>
  </si>
  <si>
    <t>Herry Samsi</t>
  </si>
  <si>
    <t>087722002242</t>
  </si>
  <si>
    <t>IT Kawasan Pasar Jumat</t>
  </si>
  <si>
    <t>Jl. Lebak Bulus Raya No.49, RT.3/RW.2, Lb. Bulus, Kec. Cilandak, Kota Jakarta Selatan, Daerah Khusus Ibukota Jakarta 12440</t>
  </si>
  <si>
    <t>IT Kawasan Bogor</t>
  </si>
  <si>
    <t>Gedung Kusnoto-BRIN, Jl. Ir. H. Juanda No. 18 Kel. Paledang. Kec. Bogor Tengah, Kota Bogor 16122</t>
  </si>
  <si>
    <t>Yoga Syamsa Sudiarsana</t>
  </si>
  <si>
    <t>08122072749</t>
  </si>
  <si>
    <t>IT Kawasan Serpong</t>
  </si>
  <si>
    <t>Gedung 90, Kawasan Puspiptek Setu Serpong, Muncul, Kec. Setu, Kota Tangerang Selatan, Banten 15314</t>
  </si>
  <si>
    <t>Rakhmat Saleh</t>
  </si>
  <si>
    <t>08151668184</t>
  </si>
  <si>
    <t>IT Kawasan Karangsambung</t>
  </si>
  <si>
    <t>Jl. Karangsambung KM 19, Kabupaten Kebumen 54353</t>
  </si>
  <si>
    <t>David Kumoro</t>
  </si>
  <si>
    <t>081289093191</t>
  </si>
  <si>
    <t>IT Kawasan Subang</t>
  </si>
  <si>
    <t> Jl. KS Tubun 5, Subang 41213</t>
  </si>
  <si>
    <t>Rahayu Sugiat</t>
  </si>
  <si>
    <t>085224026356</t>
  </si>
  <si>
    <t>IT Kawasan Yogyakarta - Jawa Tengah</t>
  </si>
  <si>
    <t>Babarsari (Achmad Baiquni) - Jl. Babarsari, Yogyakarta 55281</t>
  </si>
  <si>
    <t>Randy Prima Brahmantara</t>
  </si>
  <si>
    <t>085235128299</t>
  </si>
  <si>
    <t>IT Kawasan Garut</t>
  </si>
  <si>
    <t>Jl. Cilauteureun Pameungpeuk, Desa Pamalayan, Kec. Cikelet, Kabupaten Garut, Jawa Barat 4417</t>
  </si>
  <si>
    <t>Acep Nugraha</t>
  </si>
  <si>
    <t>085221910941</t>
  </si>
  <si>
    <t>IT Kawasan Rumpin</t>
  </si>
  <si>
    <t>Pusat Riset Teknologi Roket, Jl. Raya Lapan No. 2 Mekarsari Rumpin, Bogor, Jawa Barat</t>
  </si>
  <si>
    <t>Riki Ramdani</t>
  </si>
  <si>
    <t xml:space="preserve"> '08561916109</t>
  </si>
  <si>
    <t>IT Kawasan Jawa Timur</t>
  </si>
  <si>
    <t>Jl. Hidro Dinamika, Keputih, Surabaya 60112</t>
  </si>
  <si>
    <t>Rachmawan Adi Laksono</t>
  </si>
  <si>
    <t>08123322923</t>
  </si>
  <si>
    <t>IT Kawasan Jawa Bali</t>
  </si>
  <si>
    <t>Kebun Raya Eka Karya, Candikuning, Baturiti, Tabanan, Bali 82191</t>
  </si>
  <si>
    <t>I Gusti Agung Ngurah Andika Pradita Putera</t>
  </si>
  <si>
    <t>081338010823</t>
  </si>
  <si>
    <t>IT Kawasan Lampung</t>
  </si>
  <si>
    <t>Jl. ZA. Pagar Alam No.36, Gedong Meneng, Kec. Rajabasa, Kota Bandar Lampung, Lampung 35144</t>
  </si>
  <si>
    <t>Susanto</t>
  </si>
  <si>
    <t>085269852489</t>
  </si>
  <si>
    <t>IT Kawasan Agam</t>
  </si>
  <si>
    <t>Stasiun Observasi Agam, Koto Rantang, Palupuh, Agam 26151</t>
  </si>
  <si>
    <t>Rama Febriyan</t>
  </si>
  <si>
    <t>081363320791</t>
  </si>
  <si>
    <t>IT Kawasan Biak</t>
  </si>
  <si>
    <t>Kawasan Stasiun Lapangan, Stasiun Bumi Biak. BRIN Biak (ex-LAPAN) . Jl. Goa Jepang, Sumberker, Samofa, Biak Numfor</t>
  </si>
  <si>
    <t>Firman Giri Febriyanto</t>
  </si>
  <si>
    <t>085244746050</t>
  </si>
  <si>
    <t>IT Kawasan Medan</t>
  </si>
  <si>
    <t>Jl. Seroja Raya, Gang Arkeologi, Medan 20134</t>
  </si>
  <si>
    <t>Dede Nurdiansyah</t>
  </si>
  <si>
    <t>081339300228</t>
  </si>
  <si>
    <t>IT Kawasan Pare-Pare</t>
  </si>
  <si>
    <t>Jl. A. Yani KM 6, Soreang, Parepare 91131</t>
  </si>
  <si>
    <t>Farid Armin</t>
  </si>
  <si>
    <t>081342148822</t>
  </si>
  <si>
    <t>IT Kawasan Pontianak</t>
  </si>
  <si>
    <t>Siantan 78241,Siantan Hulu, Pontianak Utara, Pontianak, West Kalimantan 78241</t>
  </si>
  <si>
    <t>Hadi Rasidi</t>
  </si>
  <si>
    <t xml:space="preserve"> 081352800250</t>
  </si>
  <si>
    <t>IT Kawasan Palembang</t>
  </si>
  <si>
    <t>Jl. Kancil Putih, Lrg. Rusa, Demang Lebar Daun, Palembang</t>
  </si>
  <si>
    <t>Efranseda Zusagka</t>
  </si>
  <si>
    <t>085274882171</t>
  </si>
  <si>
    <t>IT Kawasan Ambon</t>
  </si>
  <si>
    <t>l. Y. Syaranamual Guru Guru Poka, Ambon 97233</t>
  </si>
  <si>
    <t>Ferdimon Kainama</t>
  </si>
  <si>
    <t>082248017773</t>
  </si>
  <si>
    <t>IT Kawasan Makassar</t>
  </si>
  <si>
    <t>Jl. Pajjaiyang No.13, Sudiang Raya, Makassar 90242</t>
  </si>
  <si>
    <t>Hasan</t>
  </si>
  <si>
    <t>085395335002</t>
  </si>
  <si>
    <t>IT Kawasan Banjarbaru</t>
  </si>
  <si>
    <t>Jl. Gotong Royong II, Banjarbaru</t>
  </si>
  <si>
    <t>Muhammad Hasymi Ghazali</t>
  </si>
  <si>
    <t>087815034448</t>
  </si>
  <si>
    <t>IT Kawasan Mataram</t>
  </si>
  <si>
    <t>Jl. Senggigi, Malaka, Pemenang, Lombok Utara 83352</t>
  </si>
  <si>
    <t>Abdul Hakim</t>
  </si>
  <si>
    <t>085339323583</t>
  </si>
  <si>
    <t>MDS</t>
  </si>
  <si>
    <t>BIAK</t>
  </si>
  <si>
    <t>GARUT</t>
  </si>
  <si>
    <t>PARE PARE</t>
  </si>
  <si>
    <t>PURWODADI</t>
  </si>
  <si>
    <t>SUKOLILO SBY</t>
  </si>
  <si>
    <t>AGAM</t>
  </si>
  <si>
    <t>KARANG SAMBUNG</t>
  </si>
  <si>
    <t>PONTIANAK</t>
  </si>
  <si>
    <t>MEDAN</t>
  </si>
  <si>
    <t>AMBON</t>
  </si>
  <si>
    <t>BANJAR BARU</t>
  </si>
  <si>
    <t>LAMPUNG</t>
  </si>
  <si>
    <t>MAKASSAR</t>
  </si>
  <si>
    <t>BALI</t>
  </si>
  <si>
    <t>SUBANG</t>
  </si>
  <si>
    <t>DIY</t>
  </si>
  <si>
    <t>JATENG</t>
  </si>
  <si>
    <t>MAGELANG</t>
  </si>
  <si>
    <t>SALATIGA</t>
  </si>
  <si>
    <t>MATARAM</t>
  </si>
  <si>
    <t>PALEMBANG</t>
  </si>
  <si>
    <t>JAYAPURA</t>
  </si>
  <si>
    <t>KONDISI MESIN</t>
  </si>
  <si>
    <t>NEW</t>
  </si>
  <si>
    <t>IM C2010</t>
  </si>
  <si>
    <t>PELNI</t>
  </si>
  <si>
    <t>GED</t>
  </si>
  <si>
    <t>BRIN388</t>
  </si>
  <si>
    <t>BRIN389</t>
  </si>
  <si>
    <t>BRIN390</t>
  </si>
  <si>
    <t>BRIN391</t>
  </si>
  <si>
    <t>BRIN392</t>
  </si>
  <si>
    <t>BRIN393</t>
  </si>
  <si>
    <t>BRIN394</t>
  </si>
  <si>
    <t>BRIN395</t>
  </si>
  <si>
    <t>BRIN396</t>
  </si>
  <si>
    <t>BRIN397</t>
  </si>
  <si>
    <t>BRIN398</t>
  </si>
  <si>
    <t>BRIN399</t>
  </si>
  <si>
    <t>BRIN400</t>
  </si>
  <si>
    <t>BRIN401</t>
  </si>
  <si>
    <t>BRIN402</t>
  </si>
  <si>
    <t>BRIN403</t>
  </si>
  <si>
    <t>BRIN404</t>
  </si>
  <si>
    <t>BRIN405</t>
  </si>
  <si>
    <t>BRIN406</t>
  </si>
  <si>
    <t>BRIN407</t>
  </si>
  <si>
    <t>REKON</t>
  </si>
  <si>
    <t>26. Kupang</t>
  </si>
  <si>
    <t>25. Manado</t>
  </si>
  <si>
    <t>Bogor - CIBODAS</t>
  </si>
  <si>
    <t>Printer warna Multi Fungsi untuk staff</t>
  </si>
  <si>
    <t>Botani B.Koleksi</t>
  </si>
  <si>
    <t>Kawasan CSC</t>
  </si>
  <si>
    <t>LIMNO Lab B</t>
  </si>
  <si>
    <t>LIMNO Lab A</t>
  </si>
  <si>
    <t>BIOTEK Perpustakaan</t>
  </si>
  <si>
    <t>Teratai - IT</t>
  </si>
  <si>
    <t>BIOTEK ADM</t>
  </si>
  <si>
    <t>Bogor - CIBINONG</t>
  </si>
  <si>
    <t>21. BOGOR</t>
  </si>
  <si>
    <t>20. BANDUNG</t>
  </si>
  <si>
    <t>Printer warna Multi Fungsi untuk Lorong Smart Grid</t>
  </si>
  <si>
    <t>Gd. 625</t>
  </si>
  <si>
    <t>BJ. Habibie Serpong - Tangsel</t>
  </si>
  <si>
    <t>Printer Warna Multi Fungsi Untuk Lab A / Gedung Tengah di Lorong Koridor</t>
  </si>
  <si>
    <t>Gd. Bioteknologi 630</t>
  </si>
  <si>
    <t>Printer Warna Multi Fungsi Untuk Gedung Kerekayasaan</t>
  </si>
  <si>
    <t>Printer warna Multi Fungsi untuk ruangan staff</t>
  </si>
  <si>
    <t>Gd. 220 TKS</t>
  </si>
  <si>
    <t>Printer warna Multi Fungsi untuk ruangan CWS</t>
  </si>
  <si>
    <t>Gd 233 LTMP</t>
  </si>
  <si>
    <t>Gd 232 LTMP</t>
  </si>
  <si>
    <t>Gd. 230 LTMP</t>
  </si>
  <si>
    <t>2 &amp; 3</t>
  </si>
  <si>
    <t>Gd. Hankam 252</t>
  </si>
  <si>
    <t>Gd 480 Biodiesel</t>
  </si>
  <si>
    <t>Printer warna Multi Fungsi untuk ruangan Ex Deputi TIEM</t>
  </si>
  <si>
    <t>Printer warna Multi Fungsi untuk ruangan Ex unit PTSEIK</t>
  </si>
  <si>
    <t>Gd. BIT</t>
  </si>
  <si>
    <t>Printer warna Multi Fungsi Lounge</t>
  </si>
  <si>
    <t>Gd. 720</t>
  </si>
  <si>
    <t>Printer warna Multi Fungsi untuk di lorong Ka PR dan Ka OR di sayap timur dan barat</t>
  </si>
  <si>
    <t>Printer warna Multi Fungsi</t>
  </si>
  <si>
    <t>Gd. Tekno 3</t>
  </si>
  <si>
    <t>1 &amp; 2</t>
  </si>
  <si>
    <t>Gd. 225 .R. Peneliti</t>
  </si>
  <si>
    <t xml:space="preserve">Gd. 224 .R. CWS </t>
  </si>
  <si>
    <t xml:space="preserve">Gd. 224 .R. Perekayasa </t>
  </si>
  <si>
    <t>19. SERPONG</t>
  </si>
  <si>
    <t>dikonfirmasi kembali dengan pihak vendor terkait kendalanya</t>
  </si>
  <si>
    <t>Printer warna multi fungsi untuk manajemen iptek (BKPUK, Pusdatin) dan periset yang ber-CWS</t>
  </si>
  <si>
    <t>CWS BRIN Menara Suara Merdeka</t>
  </si>
  <si>
    <t>Jateng Semarang</t>
  </si>
  <si>
    <t>Printer warna multi fungsi untuk manajemen iptek (BKPUK, BOSDM, Pusdatin) dan periset yang ber-CWS</t>
  </si>
  <si>
    <t>Gedung 1 KSE (CWS)</t>
  </si>
  <si>
    <t>tidak difungsikan sebagai Kantor BRIN</t>
  </si>
  <si>
    <t>DIY Balar Kota Gede</t>
  </si>
  <si>
    <t>DIY Sapto Sari Baron</t>
  </si>
  <si>
    <t>relokasi dari Kebun Raya</t>
  </si>
  <si>
    <t>ruang cws, printer warna</t>
  </si>
  <si>
    <t>Balai Arkaeologi-Gedung 2</t>
  </si>
  <si>
    <t>Ruang rapat Auditorium, Printer Warna</t>
  </si>
  <si>
    <t>Kawasan Makassar</t>
  </si>
  <si>
    <t>14. JAKARTA-THAMRIN</t>
  </si>
  <si>
    <t>relokasi dari Tanjung Bintang</t>
  </si>
  <si>
    <t>Untuk kebutuhan seluruh pegawai Laboratorium Teknologi Pati dan Layanan Umum kurang lebih sebanyak 50 pegawai</t>
  </si>
  <si>
    <t>Lampung Anak Tuha</t>
  </si>
  <si>
    <t>Sudah ada printer tersentral B/W, mohon diganti ke printer warna multifungsi</t>
  </si>
  <si>
    <t xml:space="preserve">Gedung CWS </t>
  </si>
  <si>
    <t>Lampung Tanjung Bintang</t>
  </si>
  <si>
    <t>Kantor Pusat Teknologi Roket luas wilayah 29 hektar, terdapat 16 gedung perkantoran/laboratorium yang tersebar dibeberapa tempat dan terdapat pegawai dengan kondisi saat ini sekitar 90 pegawai . Sesuai pengarahan dengan adanya sentralisasi printer untuk pengandaan, pencetakan dan scan dokumen dengan mempertimbangkan letak lokasi gedung maka diusulan pada 2 titik lokasi yaitu Gedung Utama dan Pusat Arsip BRIN dimana masing-masing tempat tersebut berjarak 150 meter.</t>
  </si>
  <si>
    <t>Gedung Utama Pustekbang Rumpin Bogor</t>
  </si>
  <si>
    <t>Kantor Pusat Satelit</t>
  </si>
  <si>
    <t>Gedung Utama Satelit Rancabungur Bogor</t>
  </si>
  <si>
    <t>Kantor Pusat Teknologi Roket luas wilayah 39 hektar, terdapat 31 gedung perkantoran/laboratorium yang tersebar dibeberapa tempat dan terdapat pegawai dengan kondisi saat ini sekitar 120 pegawai . Sesuai pengarahan dengan adanya sentralisasi printer untuk pengandaan, pencetakan dan scan dokumen dengan mempertimbangkan letak lokasi gedung maka diusulan pada 2 titik lokasi yaitu Gedung Terpadu dan Lab Insulasi Thermal dan HTBP dimana masing-masing tempat tersebut berjarak 400 meter.</t>
  </si>
  <si>
    <t>Gedung Terpadu Pustekroket Tarogong Bogor</t>
  </si>
  <si>
    <t>Kawasan IT Rumpin Bogor</t>
  </si>
  <si>
    <t>10. RUMPIN</t>
  </si>
  <si>
    <t>Gedung ALE</t>
  </si>
  <si>
    <t>Gedung CADI</t>
  </si>
  <si>
    <t>relokasi dari Gatsu</t>
  </si>
  <si>
    <t>ditempati oleh koordinator fungsi balai dan terdapat satu ruang rapat, +-4 pegawai</t>
  </si>
  <si>
    <t>Gedung EAR</t>
  </si>
  <si>
    <t>Gedung PAIR</t>
  </si>
  <si>
    <t>1,2,3,4</t>
  </si>
  <si>
    <t>Gedung Pusdiklat</t>
  </si>
  <si>
    <t>Gedung PTBGN - 51</t>
  </si>
  <si>
    <t>Front Desk, lt. 2 dan 3</t>
  </si>
  <si>
    <t>1,2,2003</t>
  </si>
  <si>
    <t>Gedung PTKMR - B</t>
  </si>
  <si>
    <t>Ruang Perasten, lt.2 dan 3</t>
  </si>
  <si>
    <t>Gedung PDK</t>
  </si>
  <si>
    <t>Jakarta - Pasar Jumat</t>
  </si>
  <si>
    <t>Printer Multi Fungsi Warna, digunakan oleh beberapa Kepala PR dan Sekretaris, ada area CWS</t>
  </si>
  <si>
    <t>Gedung C Sasana Widya Sarwono (SWS), Gatot Subroto</t>
  </si>
  <si>
    <t>Jakarta - Gatot Subroto</t>
  </si>
  <si>
    <t>Printer Multi Fungsi Warna, digunakan oleh Kepala Pusyantek, Sekretaris dan pegawai. Jumlah SDM yang menempati kurang lebih 10 org.</t>
  </si>
  <si>
    <t>Gedung Marbest Centre, Raden Saleh</t>
  </si>
  <si>
    <t>Jakarta - Raden Saleh</t>
  </si>
  <si>
    <t>Printer Multi Fungsi Hitam/Putih, digunakan oleh staf Pusyantek. Jumlah SDM yang menempati kurang lebih 38 orang.</t>
  </si>
  <si>
    <t>Printer Multi Fungsi Hitam/Putih, digunakan oleh staf Pusyantek. Jumlah SDM yang menempati kurang lebih 18 orang.</t>
  </si>
  <si>
    <t>Printer Multi Fungsi Hitam/Putih, digunakan oleh staf Perneliti. Jumlah SDM yang menempati kurang lebih 16 orang.</t>
  </si>
  <si>
    <t>Gedung Laterio, Pusat Riset Oseanografi Ancol</t>
  </si>
  <si>
    <t>Jakarta - Ancol</t>
  </si>
  <si>
    <t>Printer Multi Fungsi Warna, digunakan oleh staf Perekayasa. Jumlah SDM yang menempati kurang lebih 12 orang.</t>
  </si>
  <si>
    <t>Printer Multi Fungsi Warna, digunakan oleh Kepala, Sekretaris, Peneliti, dan Tim PR Arkeologi Lingkungan serta CWS. Jumlah SDM yang menempati kurang lebih 20 orang</t>
  </si>
  <si>
    <t>Gedung A, Arkenas Pejaten Barat Pasar Minggu</t>
  </si>
  <si>
    <t>Jakarta - Pejaten Barat Pasar Minggu</t>
  </si>
  <si>
    <t>5. JAKARTA - GATOT SUBROTO</t>
  </si>
  <si>
    <t>relokasi dari Bandung</t>
  </si>
  <si>
    <t>Printer Colour kebutuhan untuk penyusunan dokumen hardcopy dan saat sekarang belum didukung printer colour</t>
  </si>
  <si>
    <t>digunakan secara bersama oleh pegawai bagian adminstrasi (kearsipan, bmn, humas, ppid) dan juga para pegawai 
kontrak BRIN yang berjumlah -+ 20 orang</t>
  </si>
  <si>
    <t>Gedung Tata Usaha</t>
  </si>
  <si>
    <t>MDS NEW</t>
  </si>
  <si>
    <t>MDS REKON</t>
  </si>
  <si>
    <t>TIPE MESIN</t>
  </si>
  <si>
    <t>Staging</t>
  </si>
  <si>
    <t>Insentif</t>
  </si>
  <si>
    <t>KEKURANGAN</t>
  </si>
  <si>
    <t>LUAR KOTA</t>
  </si>
  <si>
    <t>JABODETABEK</t>
  </si>
  <si>
    <t>SERI 4</t>
  </si>
  <si>
    <t>KURANG</t>
  </si>
  <si>
    <t>RUMPIN</t>
  </si>
  <si>
    <t>JKT PEJATEN</t>
  </si>
  <si>
    <t>JKT ANCOL</t>
  </si>
  <si>
    <t>JKT RADEN</t>
  </si>
  <si>
    <t>JKT GATOT</t>
  </si>
  <si>
    <t>JKT PSR JMT</t>
  </si>
  <si>
    <t>CIBINONG</t>
  </si>
  <si>
    <t>Pindah Mesin ke Lokasi Staging</t>
  </si>
  <si>
    <t>Unboxing Kardus</t>
  </si>
  <si>
    <t>Unboxing Printer</t>
  </si>
  <si>
    <t>Sambung Stop Kontak - ON</t>
  </si>
  <si>
    <t>Setting Time / Date</t>
  </si>
  <si>
    <t>Setting Device Name / Hostname</t>
  </si>
  <si>
    <t>Setting SPMode software</t>
  </si>
  <si>
    <t>Setting SPMode Email</t>
  </si>
  <si>
    <t>Setting Remore (Paling Penting)</t>
  </si>
  <si>
    <t>Setting Card Reader</t>
  </si>
  <si>
    <t>Restart</t>
  </si>
  <si>
    <t>Pemasangan Stiker BRIN</t>
  </si>
  <si>
    <t>Pemasangan botasupal</t>
  </si>
  <si>
    <t>Print Counter</t>
  </si>
  <si>
    <t>Checklist Staging</t>
  </si>
  <si>
    <t>Repacking</t>
  </si>
  <si>
    <t>Setting user Admin</t>
  </si>
  <si>
    <t>Poster Tutorial</t>
  </si>
  <si>
    <t>Estimasi waktu</t>
  </si>
  <si>
    <t>Menit</t>
  </si>
  <si>
    <t>Pindah Mesin ke Lokasi Ready</t>
  </si>
  <si>
    <t>Estimasi Pengerjaan Per Mesin</t>
  </si>
  <si>
    <t>&gt; 1 orang</t>
  </si>
  <si>
    <t>2 orang</t>
  </si>
  <si>
    <t>1 orang</t>
  </si>
  <si>
    <t>1 orang Teknisi</t>
  </si>
  <si>
    <t>Penataan Mesin / Wrapping</t>
  </si>
  <si>
    <t>2 orang (urutan : Mesin / Kabinet / Toner)</t>
  </si>
  <si>
    <t>Jumlah Pelaksana</t>
  </si>
  <si>
    <t>Note:</t>
  </si>
  <si>
    <t>Untuk Luar Kota Kabinet dirakit di lokasi</t>
  </si>
  <si>
    <t>Untuk Jabodetabek, kabinet di rakit di gudang cakung</t>
  </si>
  <si>
    <t>Pake Punya Erik</t>
  </si>
  <si>
    <t>Tempel Poster</t>
  </si>
  <si>
    <t>Print Poster</t>
  </si>
  <si>
    <t>Done</t>
  </si>
  <si>
    <t>Staging IM C2010</t>
  </si>
  <si>
    <t>Pemasangan Card Reader (SOP)</t>
  </si>
  <si>
    <t>Staging SERI 4</t>
  </si>
  <si>
    <t>Clear Memory / HDD</t>
  </si>
  <si>
    <t xml:space="preserve">Pemasangan Card Reader </t>
  </si>
  <si>
    <t>Belakang</t>
  </si>
  <si>
    <t>SD Card</t>
  </si>
  <si>
    <t>Check Java</t>
  </si>
  <si>
    <t>Pembelian Card Reader HID Omnikey (50 unit)</t>
  </si>
  <si>
    <t>Proses Pendanaan</t>
  </si>
  <si>
    <t>Sudah sampai</t>
  </si>
  <si>
    <t>Estimasi Waktu Pengiriman</t>
  </si>
  <si>
    <t>Persiapan Staging kebutuhan alat dan budget lainnya</t>
  </si>
  <si>
    <t>Ronald &amp; Gilang</t>
  </si>
  <si>
    <t>Erik &amp; Ronald</t>
  </si>
  <si>
    <r>
      <t xml:space="preserve">Koordinasi dengan setiap PIC Kawasan / lokasi </t>
    </r>
    <r>
      <rPr>
        <b/>
        <sz val="11"/>
        <color theme="1"/>
        <rFont val="Calibri"/>
        <family val="2"/>
        <scheme val="minor"/>
      </rPr>
      <t>[PIC dan Alamat]</t>
    </r>
  </si>
  <si>
    <r>
      <t xml:space="preserve">Penentuan Titik Lokasi lihat di </t>
    </r>
    <r>
      <rPr>
        <b/>
        <sz val="11"/>
        <color theme="1"/>
        <rFont val="Calibri"/>
        <family val="2"/>
        <scheme val="minor"/>
      </rPr>
      <t>[Pemetaan Mesin]</t>
    </r>
  </si>
  <si>
    <r>
      <t xml:space="preserve">Lihat di sheet </t>
    </r>
    <r>
      <rPr>
        <b/>
        <sz val="11"/>
        <color theme="1"/>
        <rFont val="Calibri"/>
        <family val="2"/>
        <scheme val="minor"/>
      </rPr>
      <t>[Budget Persiapan]</t>
    </r>
  </si>
  <si>
    <r>
      <t xml:space="preserve">Time Line Pengiriman Mesin di sheet </t>
    </r>
    <r>
      <rPr>
        <b/>
        <sz val="11"/>
        <color theme="1"/>
        <rFont val="Calibri"/>
        <family val="2"/>
        <scheme val="minor"/>
      </rPr>
      <t>[Time Line Kirim]</t>
    </r>
  </si>
  <si>
    <r>
      <t xml:space="preserve">Estimasi Pengiriman Mesin lihat sheet </t>
    </r>
    <r>
      <rPr>
        <b/>
        <sz val="11"/>
        <color theme="1"/>
        <rFont val="Calibri"/>
        <family val="2"/>
        <scheme val="minor"/>
      </rPr>
      <t>[PIC dan Alamat]</t>
    </r>
  </si>
  <si>
    <r>
      <t xml:space="preserve">Cek di sheet </t>
    </r>
    <r>
      <rPr>
        <b/>
        <sz val="11"/>
        <color theme="1"/>
        <rFont val="Calibri"/>
        <family val="2"/>
        <scheme val="minor"/>
      </rPr>
      <t>[Pelaksanaan Staging]</t>
    </r>
  </si>
  <si>
    <t>KIRIM</t>
  </si>
  <si>
    <t>KOTA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</si>
</sst>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_);_(* \(#,##0.00\);_(* &quot;-&quot;??_);_(@_)"/>
    <numFmt numFmtId="166" formatCode="_(* #,##0_);_(* \(#,##0\);_(* &quot;-&quot;??_);_(@_)"/>
  </numFmts>
  <fonts count="43">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charset val="238"/>
      <scheme val="minor"/>
    </font>
    <font>
      <sz val="11"/>
      <color rgb="FFFF0000"/>
      <name val="Calibri"/>
      <family val="2"/>
      <scheme val="minor"/>
    </font>
    <font>
      <sz val="11"/>
      <color theme="0"/>
      <name val="Calibri"/>
      <family val="2"/>
      <scheme val="minor"/>
    </font>
    <font>
      <b/>
      <sz val="11"/>
      <color rgb="FFFF0000"/>
      <name val="Calibri"/>
      <family val="2"/>
      <scheme val="minor"/>
    </font>
    <font>
      <b/>
      <sz val="12"/>
      <name val="Calibri"/>
      <family val="2"/>
      <scheme val="minor"/>
    </font>
    <font>
      <sz val="10"/>
      <name val="Arial"/>
      <family val="2"/>
    </font>
    <font>
      <sz val="11"/>
      <name val="Calibri"/>
      <family val="2"/>
      <scheme val="minor"/>
    </font>
    <font>
      <sz val="10"/>
      <color theme="1"/>
      <name val="Arial"/>
      <family val="2"/>
    </font>
    <font>
      <sz val="8"/>
      <name val="Calibri"/>
      <family val="2"/>
      <scheme val="minor"/>
    </font>
    <font>
      <sz val="10"/>
      <color rgb="FFFF0000"/>
      <name val="Arial"/>
      <family val="2"/>
    </font>
    <font>
      <b/>
      <sz val="11"/>
      <color theme="0"/>
      <name val="Calibri"/>
      <family val="2"/>
      <scheme val="minor"/>
    </font>
    <font>
      <sz val="10"/>
      <color indexed="8"/>
      <name val="Arial"/>
      <family val="2"/>
    </font>
    <font>
      <b/>
      <sz val="14"/>
      <color theme="1"/>
      <name val="Calibri"/>
      <family val="2"/>
      <scheme val="minor"/>
    </font>
    <font>
      <sz val="12"/>
      <color theme="1"/>
      <name val="Calibri"/>
      <family val="2"/>
    </font>
    <font>
      <sz val="11"/>
      <color theme="1"/>
      <name val="Calibri"/>
      <family val="2"/>
    </font>
    <font>
      <sz val="11"/>
      <color theme="1"/>
      <name val="Times New Roman"/>
      <family val="1"/>
    </font>
    <font>
      <sz val="7"/>
      <color theme="1"/>
      <name val="Times New Roman"/>
      <family val="1"/>
    </font>
    <font>
      <i/>
      <sz val="11"/>
      <color theme="1"/>
      <name val="Calibri"/>
      <family val="2"/>
    </font>
    <font>
      <sz val="11"/>
      <color rgb="FFFFFFFF"/>
      <name val="Calibri"/>
      <family val="2"/>
    </font>
    <font>
      <sz val="11"/>
      <color rgb="FF000000"/>
      <name val="Calibri"/>
      <family val="2"/>
    </font>
    <font>
      <sz val="11"/>
      <color rgb="FF000000"/>
      <name val="Calibri"/>
      <family val="2"/>
      <scheme val="minor"/>
    </font>
    <font>
      <sz val="9"/>
      <color theme="1"/>
      <name val="Calibri"/>
      <family val="2"/>
      <charset val="238"/>
      <scheme val="minor"/>
    </font>
    <font>
      <b/>
      <sz val="16"/>
      <color theme="1"/>
      <name val="Calibri"/>
      <family val="2"/>
      <scheme val="minor"/>
    </font>
    <font>
      <sz val="9"/>
      <color theme="1"/>
      <name val="Calibri"/>
      <family val="2"/>
      <scheme val="minor"/>
    </font>
    <font>
      <sz val="12"/>
      <color rgb="FF000000"/>
      <name val="Calibri"/>
      <family val="2"/>
    </font>
    <font>
      <b/>
      <sz val="9"/>
      <color theme="1"/>
      <name val="Calibri"/>
      <family val="2"/>
      <scheme val="minor"/>
    </font>
    <font>
      <sz val="11"/>
      <color theme="1"/>
      <name val="Calibri"/>
      <scheme val="minor"/>
    </font>
    <font>
      <sz val="11"/>
      <color theme="1"/>
      <name val="Calibri"/>
    </font>
    <font>
      <sz val="10"/>
      <color theme="1"/>
      <name val="Arial"/>
    </font>
    <font>
      <sz val="9"/>
      <color rgb="FF000000"/>
      <name val="&quot;Google Sans Mono&quot;"/>
    </font>
    <font>
      <sz val="12"/>
      <color theme="1"/>
      <name val="Times New Roman"/>
    </font>
    <font>
      <b/>
      <sz val="12"/>
      <color theme="1"/>
      <name val="Times New Roman"/>
    </font>
    <font>
      <sz val="11"/>
      <name val="Calibri"/>
    </font>
    <font>
      <sz val="12"/>
      <color rgb="FF000000"/>
      <name val="&quot;Times New Roman&quot;"/>
    </font>
    <font>
      <b/>
      <sz val="11"/>
      <color theme="1"/>
      <name val="Calibri"/>
    </font>
    <font>
      <b/>
      <sz val="8"/>
      <color rgb="FF000000"/>
      <name val="Arial"/>
    </font>
    <font>
      <sz val="8"/>
      <color theme="1"/>
      <name val="Calibri"/>
      <scheme val="minor"/>
    </font>
    <font>
      <b/>
      <sz val="10"/>
      <color theme="1"/>
      <name val="Times New Roman"/>
      <family val="1"/>
    </font>
    <font>
      <sz val="12"/>
      <color theme="1"/>
      <name val="Times New Roman"/>
      <family val="1"/>
    </font>
    <font>
      <b/>
      <sz val="12"/>
      <color theme="1"/>
      <name val="Times New Roman"/>
      <family val="1"/>
    </font>
  </fonts>
  <fills count="3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3399FF"/>
        <bgColor indexed="64"/>
      </patternFill>
    </fill>
    <fill>
      <patternFill patternType="solid">
        <fgColor theme="0"/>
        <bgColor indexed="64"/>
      </patternFill>
    </fill>
    <fill>
      <patternFill patternType="solid">
        <fgColor rgb="FFFF7C80"/>
        <bgColor indexed="64"/>
      </patternFill>
    </fill>
    <fill>
      <patternFill patternType="solid">
        <fgColor rgb="FF9716BA"/>
        <bgColor indexed="64"/>
      </patternFill>
    </fill>
    <fill>
      <patternFill patternType="solid">
        <fgColor rgb="FFA01EB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00FF00"/>
        <bgColor indexed="64"/>
      </patternFill>
    </fill>
    <fill>
      <patternFill patternType="solid">
        <fgColor rgb="FFFF6600"/>
        <bgColor indexed="64"/>
      </patternFill>
    </fill>
    <fill>
      <patternFill patternType="solid">
        <fgColor rgb="FFFFFFFF"/>
        <bgColor rgb="FFFFFFFF"/>
      </patternFill>
    </fill>
    <fill>
      <patternFill patternType="solid">
        <fgColor rgb="FFF6B26B"/>
        <bgColor rgb="FFF6B26B"/>
      </patternFill>
    </fill>
    <fill>
      <patternFill patternType="solid">
        <fgColor rgb="FFFFFF00"/>
        <bgColor rgb="FFFFF2CC"/>
      </patternFill>
    </fill>
    <fill>
      <patternFill patternType="solid">
        <fgColor rgb="FF93C47D"/>
        <bgColor rgb="FF93C47D"/>
      </patternFill>
    </fill>
    <fill>
      <patternFill patternType="solid">
        <fgColor rgb="FFB6D7A8"/>
        <bgColor rgb="FFB6D7A8"/>
      </patternFill>
    </fill>
    <fill>
      <patternFill patternType="solid">
        <fgColor rgb="FF6AA84F"/>
        <bgColor rgb="FF6AA84F"/>
      </patternFill>
    </fill>
    <fill>
      <patternFill patternType="solid">
        <fgColor rgb="FFFFFF00"/>
        <bgColor rgb="FFFFFF00"/>
      </patternFill>
    </fill>
    <fill>
      <patternFill patternType="solid">
        <fgColor rgb="FFFFF2CC"/>
        <bgColor rgb="FFFFF2CC"/>
      </patternFill>
    </fill>
    <fill>
      <patternFill patternType="solid">
        <fgColor rgb="FFFFC000"/>
        <bgColor rgb="FFFFF2CC"/>
      </patternFill>
    </fill>
    <fill>
      <patternFill patternType="solid">
        <fgColor rgb="FFFFE599"/>
        <bgColor rgb="FFFFE599"/>
      </patternFill>
    </fill>
    <fill>
      <patternFill patternType="solid">
        <fgColor theme="9" tint="0.39997558519241921"/>
        <bgColor rgb="FFB6D7A8"/>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CCCCCC"/>
      </left>
      <right style="medium">
        <color rgb="FF000000"/>
      </right>
      <top/>
      <bottom style="medium">
        <color rgb="FFCCCCCC"/>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s>
  <cellStyleXfs count="7">
    <xf numFmtId="0" fontId="0" fillId="0" borderId="0"/>
    <xf numFmtId="43" fontId="1" fillId="0" borderId="0" applyFont="0" applyFill="0" applyBorder="0" applyAlignment="0" applyProtection="0"/>
    <xf numFmtId="0" fontId="3" fillId="0" borderId="0"/>
    <xf numFmtId="165" fontId="3" fillId="0" borderId="0" applyFont="0" applyFill="0" applyBorder="0" applyAlignment="0" applyProtection="0"/>
    <xf numFmtId="0" fontId="14" fillId="0" borderId="0"/>
    <xf numFmtId="0" fontId="3" fillId="0" borderId="0"/>
    <xf numFmtId="0" fontId="29" fillId="0" borderId="0"/>
  </cellStyleXfs>
  <cellXfs count="411">
    <xf numFmtId="0" fontId="0" fillId="0" borderId="0" xfId="0"/>
    <xf numFmtId="0" fontId="0" fillId="0" borderId="1" xfId="0" applyBorder="1"/>
    <xf numFmtId="0" fontId="0" fillId="0" borderId="2" xfId="0" applyBorder="1"/>
    <xf numFmtId="164" fontId="0" fillId="0" borderId="0" xfId="1" applyNumberFormat="1" applyFont="1" applyAlignment="1">
      <alignment horizontal="right"/>
    </xf>
    <xf numFmtId="0" fontId="0" fillId="0" borderId="3" xfId="0" applyBorder="1"/>
    <xf numFmtId="0" fontId="0" fillId="0" borderId="4" xfId="0" applyBorder="1"/>
    <xf numFmtId="0" fontId="0" fillId="0" borderId="11" xfId="0" applyBorder="1"/>
    <xf numFmtId="0" fontId="0" fillId="0" borderId="12" xfId="0" applyBorder="1"/>
    <xf numFmtId="0" fontId="0" fillId="0" borderId="9" xfId="0" applyBorder="1"/>
    <xf numFmtId="0" fontId="0" fillId="0" borderId="10" xfId="0" applyBorder="1"/>
    <xf numFmtId="0" fontId="0" fillId="0" borderId="13" xfId="0" applyBorder="1"/>
    <xf numFmtId="0" fontId="0" fillId="0" borderId="14" xfId="0" applyBorder="1"/>
    <xf numFmtId="0" fontId="0" fillId="0" borderId="15" xfId="0" applyBorder="1"/>
    <xf numFmtId="164" fontId="0" fillId="0" borderId="18" xfId="1" applyNumberFormat="1" applyFont="1" applyBorder="1" applyAlignment="1">
      <alignment horizontal="right"/>
    </xf>
    <xf numFmtId="164" fontId="0" fillId="0" borderId="17" xfId="1" applyNumberFormat="1" applyFont="1" applyBorder="1" applyAlignment="1">
      <alignment horizontal="right"/>
    </xf>
    <xf numFmtId="0" fontId="0" fillId="0" borderId="20" xfId="0" applyBorder="1"/>
    <xf numFmtId="0" fontId="0" fillId="0" borderId="21" xfId="0" applyBorder="1"/>
    <xf numFmtId="0" fontId="0" fillId="0" borderId="22" xfId="0" applyBorder="1"/>
    <xf numFmtId="0" fontId="0" fillId="0" borderId="23" xfId="0" applyBorder="1"/>
    <xf numFmtId="0" fontId="0" fillId="0" borderId="18" xfId="0" applyBorder="1" applyAlignment="1">
      <alignment horizontal="center"/>
    </xf>
    <xf numFmtId="0" fontId="0" fillId="0" borderId="17"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164" fontId="0" fillId="0" borderId="0" xfId="1" applyNumberFormat="1" applyFont="1" applyBorder="1" applyAlignment="1">
      <alignment horizontal="right"/>
    </xf>
    <xf numFmtId="0" fontId="0" fillId="0" borderId="24" xfId="0" applyBorder="1"/>
    <xf numFmtId="164" fontId="2" fillId="0" borderId="5" xfId="1" applyNumberFormat="1" applyFont="1" applyBorder="1" applyAlignment="1">
      <alignment horizontal="right"/>
    </xf>
    <xf numFmtId="0" fontId="2" fillId="2" borderId="28" xfId="0" applyFont="1" applyFill="1" applyBorder="1" applyAlignment="1">
      <alignment horizontal="center"/>
    </xf>
    <xf numFmtId="0" fontId="0" fillId="0" borderId="17" xfId="0" applyBorder="1"/>
    <xf numFmtId="0" fontId="0" fillId="0" borderId="18" xfId="0" applyBorder="1"/>
    <xf numFmtId="0" fontId="0" fillId="0" borderId="6" xfId="0" applyBorder="1"/>
    <xf numFmtId="0" fontId="0" fillId="0" borderId="7" xfId="0" applyBorder="1"/>
    <xf numFmtId="0" fontId="0" fillId="0" borderId="8" xfId="0" applyBorder="1"/>
    <xf numFmtId="0" fontId="6"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8" fillId="0" borderId="1" xfId="0" applyFont="1" applyBorder="1" applyAlignment="1">
      <alignment horizontal="left" vertical="center"/>
    </xf>
    <xf numFmtId="0" fontId="9" fillId="5" borderId="1" xfId="0" applyFont="1" applyFill="1" applyBorder="1" applyAlignment="1">
      <alignment vertical="center"/>
    </xf>
    <xf numFmtId="0" fontId="9" fillId="0" borderId="1" xfId="0" applyFont="1" applyBorder="1" applyAlignment="1">
      <alignment vertical="center"/>
    </xf>
    <xf numFmtId="0" fontId="10" fillId="0" borderId="33" xfId="0" applyFont="1" applyBorder="1" applyAlignment="1">
      <alignment horizontal="left" vertical="center"/>
    </xf>
    <xf numFmtId="0" fontId="0" fillId="0" borderId="0" xfId="0" applyAlignment="1">
      <alignment vertical="center"/>
    </xf>
    <xf numFmtId="0" fontId="9" fillId="0" borderId="0" xfId="0" applyFont="1" applyAlignment="1">
      <alignment vertical="center"/>
    </xf>
    <xf numFmtId="0" fontId="9" fillId="7" borderId="1" xfId="0" applyFont="1"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9" fillId="0" borderId="34"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3" borderId="1" xfId="0" applyFill="1" applyBorder="1" applyAlignment="1">
      <alignment vertical="center"/>
    </xf>
    <xf numFmtId="0" fontId="8" fillId="0" borderId="1" xfId="0" applyFont="1" applyBorder="1" applyAlignment="1">
      <alignment horizontal="center" vertical="center"/>
    </xf>
    <xf numFmtId="0" fontId="0" fillId="3" borderId="4" xfId="0" applyFill="1" applyBorder="1" applyAlignment="1">
      <alignment vertical="center"/>
    </xf>
    <xf numFmtId="0" fontId="0" fillId="4" borderId="1" xfId="0" applyFill="1" applyBorder="1" applyAlignment="1">
      <alignment vertical="center"/>
    </xf>
    <xf numFmtId="0" fontId="0" fillId="5" borderId="4" xfId="0" applyFill="1" applyBorder="1" applyAlignment="1">
      <alignment vertical="center"/>
    </xf>
    <xf numFmtId="0" fontId="9" fillId="8" borderId="1" xfId="0" applyFont="1" applyFill="1" applyBorder="1" applyAlignment="1">
      <alignment vertical="center"/>
    </xf>
    <xf numFmtId="0" fontId="0" fillId="8" borderId="1" xfId="0" applyFill="1" applyBorder="1" applyAlignment="1">
      <alignment vertical="center"/>
    </xf>
    <xf numFmtId="0" fontId="0" fillId="7" borderId="1" xfId="0" applyFill="1" applyBorder="1" applyAlignment="1">
      <alignment vertical="center"/>
    </xf>
    <xf numFmtId="0" fontId="0" fillId="9" borderId="1" xfId="0" applyFill="1" applyBorder="1" applyAlignment="1">
      <alignment vertical="center"/>
    </xf>
    <xf numFmtId="0" fontId="0" fillId="3" borderId="14" xfId="0" applyFill="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10" borderId="25" xfId="0" applyFill="1" applyBorder="1" applyAlignment="1">
      <alignment horizontal="center" vertical="center"/>
    </xf>
    <xf numFmtId="0" fontId="0" fillId="10" borderId="4" xfId="0" applyFill="1" applyBorder="1" applyAlignment="1">
      <alignment vertical="center"/>
    </xf>
    <xf numFmtId="0" fontId="0" fillId="10" borderId="1" xfId="0" applyFill="1" applyBorder="1" applyAlignment="1">
      <alignment vertical="center"/>
    </xf>
    <xf numFmtId="0" fontId="9" fillId="10" borderId="1" xfId="0" applyFont="1" applyFill="1" applyBorder="1" applyAlignment="1">
      <alignment vertical="center"/>
    </xf>
    <xf numFmtId="0" fontId="0" fillId="10" borderId="14" xfId="0" applyFill="1" applyBorder="1" applyAlignment="1">
      <alignment vertical="center"/>
    </xf>
    <xf numFmtId="0" fontId="5" fillId="11" borderId="1" xfId="0" applyFont="1" applyFill="1" applyBorder="1" applyAlignment="1">
      <alignment vertical="center"/>
    </xf>
    <xf numFmtId="0" fontId="7" fillId="3" borderId="1"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0" applyFont="1" applyBorder="1" applyAlignment="1">
      <alignment horizontal="center" vertical="center"/>
    </xf>
    <xf numFmtId="164" fontId="12" fillId="0" borderId="1" xfId="1" applyNumberFormat="1" applyFont="1" applyBorder="1" applyAlignment="1">
      <alignment horizontal="center" vertical="center"/>
    </xf>
    <xf numFmtId="164" fontId="8" fillId="0" borderId="1" xfId="1" applyNumberFormat="1" applyFont="1" applyBorder="1" applyAlignment="1">
      <alignment horizontal="center" vertical="center"/>
    </xf>
    <xf numFmtId="0" fontId="0" fillId="5" borderId="1" xfId="0" applyFill="1" applyBorder="1" applyAlignment="1">
      <alignment vertical="center"/>
    </xf>
    <xf numFmtId="0" fontId="0" fillId="3" borderId="34" xfId="0" applyFill="1" applyBorder="1" applyAlignment="1">
      <alignment vertical="center"/>
    </xf>
    <xf numFmtId="0" fontId="0" fillId="12" borderId="1" xfId="0" applyFill="1" applyBorder="1" applyAlignment="1">
      <alignment vertical="center"/>
    </xf>
    <xf numFmtId="0" fontId="9" fillId="12" borderId="1" xfId="0" applyFont="1" applyFill="1" applyBorder="1" applyAlignment="1">
      <alignment vertical="center"/>
    </xf>
    <xf numFmtId="0" fontId="0" fillId="10" borderId="26" xfId="0" applyFill="1" applyBorder="1" applyAlignment="1">
      <alignment horizontal="center" vertical="center"/>
    </xf>
    <xf numFmtId="0" fontId="0" fillId="10" borderId="12" xfId="0" applyFill="1" applyBorder="1" applyAlignment="1">
      <alignment vertical="center"/>
    </xf>
    <xf numFmtId="0" fontId="0" fillId="10" borderId="10" xfId="0" applyFill="1" applyBorder="1" applyAlignment="1">
      <alignment vertical="center"/>
    </xf>
    <xf numFmtId="0" fontId="9" fillId="10" borderId="10" xfId="0" applyFont="1" applyFill="1" applyBorder="1" applyAlignment="1">
      <alignment vertical="center"/>
    </xf>
    <xf numFmtId="0" fontId="0" fillId="10" borderId="15" xfId="0" applyFill="1" applyBorder="1" applyAlignment="1">
      <alignment vertical="center"/>
    </xf>
    <xf numFmtId="0" fontId="0" fillId="9" borderId="0" xfId="0" applyFill="1" applyAlignment="1">
      <alignment vertical="center"/>
    </xf>
    <xf numFmtId="0" fontId="2" fillId="9" borderId="0" xfId="0" applyFont="1" applyFill="1" applyAlignment="1">
      <alignment vertical="center"/>
    </xf>
    <xf numFmtId="0" fontId="13" fillId="9" borderId="0" xfId="0" applyFont="1" applyFill="1" applyAlignment="1">
      <alignment horizontal="center" vertical="center"/>
    </xf>
    <xf numFmtId="164" fontId="13" fillId="9" borderId="0" xfId="1" applyNumberFormat="1" applyFont="1" applyFill="1" applyAlignment="1">
      <alignment horizontal="center" vertical="center"/>
    </xf>
    <xf numFmtId="0" fontId="4" fillId="9" borderId="0" xfId="0" applyFont="1" applyFill="1" applyAlignment="1">
      <alignment vertical="center"/>
    </xf>
    <xf numFmtId="0" fontId="0" fillId="9" borderId="0" xfId="0" applyFill="1" applyAlignment="1">
      <alignment horizontal="center" vertical="center"/>
    </xf>
    <xf numFmtId="0" fontId="9" fillId="9" borderId="0" xfId="0" applyFont="1" applyFill="1" applyAlignment="1">
      <alignment vertical="center"/>
    </xf>
    <xf numFmtId="164" fontId="0" fillId="9" borderId="0" xfId="0" applyNumberFormat="1" applyFill="1" applyAlignment="1">
      <alignment vertical="center"/>
    </xf>
    <xf numFmtId="0" fontId="9" fillId="14" borderId="1" xfId="0" applyFont="1" applyFill="1" applyBorder="1" applyAlignment="1">
      <alignment vertical="center"/>
    </xf>
    <xf numFmtId="0" fontId="0" fillId="14" borderId="4" xfId="0" applyFill="1" applyBorder="1" applyAlignment="1">
      <alignment vertical="center"/>
    </xf>
    <xf numFmtId="0" fontId="0" fillId="14" borderId="1" xfId="0" applyFill="1" applyBorder="1" applyAlignment="1">
      <alignment vertical="center"/>
    </xf>
    <xf numFmtId="0" fontId="0" fillId="14" borderId="14" xfId="0" applyFill="1" applyBorder="1" applyAlignment="1">
      <alignment vertical="center"/>
    </xf>
    <xf numFmtId="0" fontId="0" fillId="15" borderId="4" xfId="0" applyFill="1" applyBorder="1" applyAlignment="1">
      <alignment vertical="center"/>
    </xf>
    <xf numFmtId="0" fontId="0" fillId="15" borderId="1" xfId="0" applyFill="1" applyBorder="1" applyAlignment="1">
      <alignment vertical="center"/>
    </xf>
    <xf numFmtId="0" fontId="9" fillId="15" borderId="1" xfId="0" applyFont="1" applyFill="1" applyBorder="1" applyAlignment="1">
      <alignment vertical="center"/>
    </xf>
    <xf numFmtId="0" fontId="0" fillId="15" borderId="38" xfId="0" applyFill="1" applyBorder="1" applyAlignment="1">
      <alignment vertical="center"/>
    </xf>
    <xf numFmtId="0" fontId="0" fillId="15" borderId="39" xfId="0" applyFill="1" applyBorder="1" applyAlignment="1">
      <alignment vertical="center"/>
    </xf>
    <xf numFmtId="0" fontId="0" fillId="15" borderId="14" xfId="0" applyFill="1" applyBorder="1" applyAlignment="1">
      <alignment vertical="center"/>
    </xf>
    <xf numFmtId="0" fontId="0" fillId="0" borderId="1" xfId="0" applyBorder="1" applyAlignment="1">
      <alignment horizontal="center"/>
    </xf>
    <xf numFmtId="0" fontId="0" fillId="0" borderId="0" xfId="0" applyAlignment="1">
      <alignment horizontal="center"/>
    </xf>
    <xf numFmtId="0" fontId="0" fillId="0" borderId="36"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9" borderId="34" xfId="0" applyFill="1" applyBorder="1" applyAlignment="1">
      <alignment vertical="center"/>
    </xf>
    <xf numFmtId="0" fontId="9" fillId="9" borderId="1" xfId="0" applyFont="1" applyFill="1" applyBorder="1" applyAlignment="1">
      <alignment vertical="center"/>
    </xf>
    <xf numFmtId="0" fontId="0" fillId="6" borderId="1" xfId="0" applyFill="1" applyBorder="1" applyAlignment="1">
      <alignment vertical="center"/>
    </xf>
    <xf numFmtId="0" fontId="2" fillId="0" borderId="26" xfId="0" applyFont="1" applyBorder="1" applyAlignment="1">
      <alignment horizontal="center"/>
    </xf>
    <xf numFmtId="0" fontId="0" fillId="0" borderId="0" xfId="0" applyAlignment="1">
      <alignment horizontal="left" vertical="center"/>
    </xf>
    <xf numFmtId="164" fontId="0" fillId="0" borderId="0" xfId="1" applyNumberFormat="1" applyFont="1"/>
    <xf numFmtId="164" fontId="0" fillId="0" borderId="25" xfId="1" applyNumberFormat="1" applyFont="1" applyBorder="1"/>
    <xf numFmtId="0" fontId="0" fillId="0" borderId="26" xfId="0" applyBorder="1"/>
    <xf numFmtId="164" fontId="0" fillId="0" borderId="7" xfId="1" applyNumberFormat="1" applyFont="1" applyBorder="1"/>
    <xf numFmtId="0" fontId="0" fillId="0" borderId="9" xfId="0" applyBorder="1" applyAlignment="1">
      <alignment horizontal="center"/>
    </xf>
    <xf numFmtId="164" fontId="0" fillId="0" borderId="1" xfId="1" applyNumberFormat="1" applyFont="1" applyBorder="1"/>
    <xf numFmtId="0" fontId="0" fillId="0" borderId="13" xfId="0" applyBorder="1" applyAlignment="1">
      <alignment horizontal="center"/>
    </xf>
    <xf numFmtId="0" fontId="0" fillId="0" borderId="14" xfId="0" applyBorder="1" applyAlignment="1">
      <alignment horizontal="center"/>
    </xf>
    <xf numFmtId="164" fontId="0" fillId="0" borderId="14" xfId="1" applyNumberFormat="1" applyFont="1" applyBorder="1"/>
    <xf numFmtId="164" fontId="15" fillId="13" borderId="25" xfId="1" applyNumberFormat="1" applyFont="1" applyFill="1" applyBorder="1" applyAlignment="1">
      <alignment vertical="center"/>
    </xf>
    <xf numFmtId="0" fontId="0" fillId="13" borderId="26" xfId="0" applyFill="1" applyBorder="1"/>
    <xf numFmtId="0" fontId="0" fillId="0" borderId="42" xfId="0" applyBorder="1" applyAlignment="1">
      <alignment horizontal="center"/>
    </xf>
    <xf numFmtId="0" fontId="0" fillId="0" borderId="11" xfId="0" applyBorder="1" applyAlignment="1">
      <alignment horizontal="center"/>
    </xf>
    <xf numFmtId="164" fontId="0" fillId="0" borderId="4" xfId="1" applyNumberFormat="1" applyFont="1" applyBorder="1"/>
    <xf numFmtId="0" fontId="0" fillId="0" borderId="4" xfId="0" applyBorder="1" applyAlignment="1">
      <alignment horizontal="center"/>
    </xf>
    <xf numFmtId="0" fontId="2" fillId="0" borderId="43" xfId="0" applyFont="1" applyBorder="1" applyAlignment="1">
      <alignment horizontal="center"/>
    </xf>
    <xf numFmtId="0" fontId="2" fillId="0" borderId="44" xfId="0" applyFont="1" applyBorder="1"/>
    <xf numFmtId="164" fontId="2" fillId="0" borderId="44" xfId="1" quotePrefix="1" applyNumberFormat="1" applyFont="1" applyBorder="1"/>
    <xf numFmtId="164" fontId="2" fillId="0" borderId="44" xfId="1" applyNumberFormat="1" applyFont="1" applyBorder="1"/>
    <xf numFmtId="0" fontId="2" fillId="0" borderId="45" xfId="0" applyFont="1" applyBorder="1"/>
    <xf numFmtId="0" fontId="2" fillId="0" borderId="6" xfId="0" applyFont="1" applyBorder="1" applyAlignment="1">
      <alignment horizontal="center"/>
    </xf>
    <xf numFmtId="0" fontId="2" fillId="0" borderId="7" xfId="0" applyFont="1" applyBorder="1" applyAlignment="1">
      <alignment horizontal="left"/>
    </xf>
    <xf numFmtId="0" fontId="2" fillId="0" borderId="7" xfId="0" applyFont="1" applyBorder="1"/>
    <xf numFmtId="0" fontId="0" fillId="0" borderId="38" xfId="0" applyBorder="1"/>
    <xf numFmtId="0" fontId="8" fillId="0" borderId="4" xfId="0" applyFont="1" applyBorder="1" applyAlignment="1">
      <alignment horizontal="center" vertical="center"/>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2" borderId="48" xfId="0" applyFont="1" applyFill="1" applyBorder="1" applyAlignment="1">
      <alignment horizontal="center" vertical="center"/>
    </xf>
    <xf numFmtId="164" fontId="2" fillId="2" borderId="31" xfId="1" applyNumberFormat="1" applyFont="1" applyFill="1" applyBorder="1" applyAlignment="1">
      <alignment horizontal="center" vertical="center"/>
    </xf>
    <xf numFmtId="0" fontId="0" fillId="0" borderId="31" xfId="0" applyBorder="1" applyAlignment="1">
      <alignment horizontal="center" vertical="center"/>
    </xf>
    <xf numFmtId="0" fontId="2" fillId="0" borderId="0" xfId="0" applyFont="1" applyAlignment="1">
      <alignment horizontal="left" vertical="center"/>
    </xf>
    <xf numFmtId="0" fontId="2" fillId="0" borderId="48" xfId="0" applyFont="1" applyBorder="1" applyAlignment="1">
      <alignment horizontal="left" vertical="center"/>
    </xf>
    <xf numFmtId="164" fontId="2" fillId="0" borderId="31" xfId="1" applyNumberFormat="1" applyFont="1" applyFill="1" applyBorder="1" applyAlignment="1">
      <alignment horizontal="center" vertical="center"/>
    </xf>
    <xf numFmtId="164" fontId="2" fillId="0" borderId="31" xfId="1" applyNumberFormat="1" applyFont="1" applyFill="1" applyBorder="1" applyAlignment="1">
      <alignment horizontal="center" vertical="center" wrapText="1"/>
    </xf>
    <xf numFmtId="164" fontId="1" fillId="0" borderId="31" xfId="1" applyNumberFormat="1" applyFont="1" applyFill="1" applyBorder="1" applyAlignment="1">
      <alignment horizontal="center" vertical="center"/>
    </xf>
    <xf numFmtId="0" fontId="0" fillId="2" borderId="31" xfId="0" applyFill="1" applyBorder="1" applyAlignment="1">
      <alignment horizontal="center" vertical="center"/>
    </xf>
    <xf numFmtId="0" fontId="0" fillId="0" borderId="49" xfId="0" applyBorder="1" applyAlignment="1">
      <alignment horizontal="left" vertical="center"/>
    </xf>
    <xf numFmtId="0" fontId="0" fillId="0" borderId="48" xfId="0" applyBorder="1" applyAlignment="1">
      <alignment horizontal="left" vertical="center"/>
    </xf>
    <xf numFmtId="0" fontId="0" fillId="0" borderId="48" xfId="0" applyBorder="1" applyAlignment="1">
      <alignment horizontal="right" vertical="center"/>
    </xf>
    <xf numFmtId="164" fontId="1" fillId="0" borderId="31" xfId="1" applyNumberFormat="1" applyFont="1" applyFill="1" applyBorder="1" applyAlignment="1">
      <alignment horizontal="center" vertical="center" wrapText="1"/>
    </xf>
    <xf numFmtId="0" fontId="0" fillId="0" borderId="48" xfId="0" applyBorder="1" applyAlignment="1">
      <alignment horizontal="center" vertical="center"/>
    </xf>
    <xf numFmtId="164" fontId="1" fillId="0" borderId="0" xfId="1" applyNumberFormat="1" applyFont="1"/>
    <xf numFmtId="0" fontId="0" fillId="0" borderId="49" xfId="0" applyBorder="1" applyAlignment="1">
      <alignment vertical="center"/>
    </xf>
    <xf numFmtId="0" fontId="0" fillId="0" borderId="48" xfId="0" applyBorder="1" applyAlignment="1">
      <alignment vertical="center"/>
    </xf>
    <xf numFmtId="0" fontId="0" fillId="0" borderId="17" xfId="0" applyBorder="1" applyAlignment="1">
      <alignment horizontal="center" vertical="center"/>
    </xf>
    <xf numFmtId="0" fontId="0" fillId="0" borderId="2" xfId="0" applyBorder="1" applyAlignment="1">
      <alignment vertical="center"/>
    </xf>
    <xf numFmtId="0" fontId="0" fillId="0" borderId="23" xfId="0" applyBorder="1" applyAlignment="1">
      <alignment vertical="center"/>
    </xf>
    <xf numFmtId="0" fontId="0" fillId="0" borderId="23" xfId="0" applyBorder="1" applyAlignment="1">
      <alignment horizontal="right" vertical="center"/>
    </xf>
    <xf numFmtId="0" fontId="0" fillId="0" borderId="23" xfId="0" applyBorder="1" applyAlignment="1">
      <alignment horizontal="left" vertical="center"/>
    </xf>
    <xf numFmtId="164" fontId="2" fillId="0" borderId="17" xfId="1" applyNumberFormat="1" applyFont="1" applyFill="1" applyBorder="1" applyAlignment="1">
      <alignment horizontal="center" vertical="center"/>
    </xf>
    <xf numFmtId="0" fontId="2" fillId="0" borderId="48" xfId="0" applyFont="1" applyBorder="1" applyAlignment="1">
      <alignment horizontal="center" vertical="center" wrapText="1"/>
    </xf>
    <xf numFmtId="0" fontId="2" fillId="0" borderId="31" xfId="0" applyFont="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6" fillId="0" borderId="0" xfId="0" applyFont="1" applyAlignment="1">
      <alignment horizontal="left" vertical="center" indent="5"/>
    </xf>
    <xf numFmtId="0" fontId="3" fillId="0" borderId="0" xfId="5"/>
    <xf numFmtId="0" fontId="21" fillId="16" borderId="1" xfId="5" applyFont="1" applyFill="1" applyBorder="1" applyAlignment="1">
      <alignment horizontal="center" vertical="center" wrapText="1"/>
    </xf>
    <xf numFmtId="0" fontId="3" fillId="3" borderId="1" xfId="5" applyFill="1" applyBorder="1" applyAlignment="1">
      <alignment horizontal="center" vertical="center"/>
    </xf>
    <xf numFmtId="0" fontId="22" fillId="0" borderId="1" xfId="5" applyFont="1" applyBorder="1" applyAlignment="1">
      <alignment horizontal="center" vertical="center" wrapText="1"/>
    </xf>
    <xf numFmtId="0" fontId="3" fillId="0" borderId="1" xfId="5" applyBorder="1" applyAlignment="1">
      <alignment horizontal="center"/>
    </xf>
    <xf numFmtId="166" fontId="0" fillId="0" borderId="1" xfId="3" applyNumberFormat="1" applyFont="1" applyFill="1" applyBorder="1" applyAlignment="1">
      <alignment horizontal="center"/>
    </xf>
    <xf numFmtId="165" fontId="0" fillId="0" borderId="1" xfId="3" applyFont="1" applyBorder="1"/>
    <xf numFmtId="0" fontId="3" fillId="0" borderId="1" xfId="5" applyBorder="1"/>
    <xf numFmtId="165" fontId="2" fillId="0" borderId="0" xfId="5" applyNumberFormat="1" applyFont="1"/>
    <xf numFmtId="43" fontId="2" fillId="2" borderId="1" xfId="5" applyNumberFormat="1" applyFont="1" applyFill="1" applyBorder="1"/>
    <xf numFmtId="0" fontId="3" fillId="0" borderId="51" xfId="5" applyBorder="1"/>
    <xf numFmtId="0" fontId="3" fillId="0" borderId="52" xfId="5" applyBorder="1"/>
    <xf numFmtId="0" fontId="3" fillId="0" borderId="54" xfId="5" applyBorder="1"/>
    <xf numFmtId="0" fontId="2" fillId="0" borderId="46" xfId="5" applyFont="1" applyBorder="1"/>
    <xf numFmtId="0" fontId="3" fillId="0" borderId="3" xfId="5" applyBorder="1"/>
    <xf numFmtId="165" fontId="2" fillId="0" borderId="47" xfId="5" applyNumberFormat="1" applyFont="1" applyBorder="1"/>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xf>
    <xf numFmtId="0" fontId="17" fillId="0" borderId="1" xfId="0" applyFont="1" applyBorder="1" applyAlignment="1">
      <alignment vertical="center" wrapText="1"/>
    </xf>
    <xf numFmtId="0" fontId="3" fillId="2" borderId="4" xfId="5" applyFill="1" applyBorder="1"/>
    <xf numFmtId="165" fontId="2" fillId="2" borderId="4" xfId="5" applyNumberFormat="1" applyFont="1" applyFill="1" applyBorder="1"/>
    <xf numFmtId="0" fontId="2" fillId="0" borderId="0" xfId="5" applyFont="1" applyAlignment="1">
      <alignment horizontal="center"/>
    </xf>
    <xf numFmtId="0" fontId="2" fillId="0" borderId="51" xfId="5" applyFont="1" applyBorder="1" applyAlignment="1">
      <alignment horizontal="center"/>
    </xf>
    <xf numFmtId="165" fontId="2" fillId="0" borderId="52" xfId="5" applyNumberFormat="1" applyFont="1" applyBorder="1"/>
    <xf numFmtId="165" fontId="2" fillId="0" borderId="54" xfId="5" applyNumberFormat="1" applyFont="1" applyBorder="1"/>
    <xf numFmtId="0" fontId="3" fillId="0" borderId="47" xfId="5" applyBorder="1"/>
    <xf numFmtId="0" fontId="27" fillId="0" borderId="1" xfId="0" applyFont="1" applyBorder="1" applyAlignment="1">
      <alignment horizontal="right" vertical="center" wrapText="1"/>
    </xf>
    <xf numFmtId="164" fontId="27" fillId="0" borderId="1" xfId="1" applyNumberFormat="1" applyFont="1" applyBorder="1" applyAlignment="1">
      <alignment vertical="center" wrapText="1"/>
    </xf>
    <xf numFmtId="0" fontId="0" fillId="4" borderId="1" xfId="0" applyFill="1" applyBorder="1"/>
    <xf numFmtId="0" fontId="0" fillId="4" borderId="10" xfId="0" applyFill="1" applyBorder="1"/>
    <xf numFmtId="0" fontId="0" fillId="4" borderId="9" xfId="0" applyFill="1" applyBorder="1"/>
    <xf numFmtId="0" fontId="2" fillId="2" borderId="24" xfId="0" applyFont="1" applyFill="1" applyBorder="1" applyAlignment="1">
      <alignment horizontal="center"/>
    </xf>
    <xf numFmtId="0" fontId="2" fillId="2" borderId="25" xfId="0" applyFont="1" applyFill="1" applyBorder="1" applyAlignment="1">
      <alignment horizontal="center"/>
    </xf>
    <xf numFmtId="0" fontId="0" fillId="0" borderId="25" xfId="0" applyBorder="1" applyAlignment="1">
      <alignment horizontal="center"/>
    </xf>
    <xf numFmtId="0" fontId="29" fillId="0" borderId="0" xfId="6"/>
    <xf numFmtId="0" fontId="30" fillId="0" borderId="0" xfId="6" applyFont="1" applyAlignment="1">
      <alignment vertical="top"/>
    </xf>
    <xf numFmtId="0" fontId="29" fillId="0" borderId="0" xfId="6" applyAlignment="1">
      <alignment horizontal="center" vertical="top"/>
    </xf>
    <xf numFmtId="0" fontId="30" fillId="0" borderId="0" xfId="6" applyFont="1" applyAlignment="1">
      <alignment wrapText="1"/>
    </xf>
    <xf numFmtId="0" fontId="30" fillId="0" borderId="0" xfId="6" applyFont="1" applyAlignment="1">
      <alignment horizontal="center" vertical="top"/>
    </xf>
    <xf numFmtId="0" fontId="31" fillId="0" borderId="55" xfId="6" applyFont="1" applyBorder="1" applyAlignment="1">
      <alignment wrapText="1"/>
    </xf>
    <xf numFmtId="0" fontId="31" fillId="0" borderId="55" xfId="6" applyFont="1" applyBorder="1" applyAlignment="1">
      <alignment horizontal="center" vertical="top" wrapText="1"/>
    </xf>
    <xf numFmtId="0" fontId="31" fillId="0" borderId="55" xfId="6" applyFont="1" applyBorder="1" applyAlignment="1">
      <alignment vertical="top" wrapText="1"/>
    </xf>
    <xf numFmtId="0" fontId="31" fillId="0" borderId="0" xfId="6" applyFont="1" applyAlignment="1">
      <alignment wrapText="1"/>
    </xf>
    <xf numFmtId="0" fontId="32" fillId="17" borderId="0" xfId="6" applyFont="1" applyFill="1" applyAlignment="1">
      <alignment horizontal="center"/>
    </xf>
    <xf numFmtId="0" fontId="33" fillId="0" borderId="56" xfId="6" applyFont="1" applyBorder="1" applyAlignment="1">
      <alignment wrapText="1"/>
    </xf>
    <xf numFmtId="0" fontId="34" fillId="18" borderId="56" xfId="6" applyFont="1" applyFill="1" applyBorder="1" applyAlignment="1">
      <alignment horizontal="center" vertical="top" wrapText="1"/>
    </xf>
    <xf numFmtId="0" fontId="35" fillId="0" borderId="57" xfId="6" applyFont="1" applyBorder="1"/>
    <xf numFmtId="0" fontId="35" fillId="0" borderId="58" xfId="6" applyFont="1" applyBorder="1"/>
    <xf numFmtId="0" fontId="34" fillId="18" borderId="59" xfId="6" applyFont="1" applyFill="1" applyBorder="1" applyAlignment="1">
      <alignment wrapText="1"/>
    </xf>
    <xf numFmtId="0" fontId="33" fillId="0" borderId="60" xfId="6" applyFont="1" applyBorder="1" applyAlignment="1">
      <alignment wrapText="1"/>
    </xf>
    <xf numFmtId="0" fontId="29" fillId="3" borderId="0" xfId="6" applyFill="1"/>
    <xf numFmtId="0" fontId="30" fillId="3" borderId="0" xfId="6" applyFont="1" applyFill="1" applyAlignment="1">
      <alignment vertical="top"/>
    </xf>
    <xf numFmtId="0" fontId="29" fillId="3" borderId="61" xfId="6" applyFill="1" applyBorder="1" applyAlignment="1">
      <alignment horizontal="center" vertical="top"/>
    </xf>
    <xf numFmtId="0" fontId="30" fillId="19" borderId="62" xfId="6" applyFont="1" applyFill="1" applyBorder="1" applyAlignment="1">
      <alignment vertical="top"/>
    </xf>
    <xf numFmtId="0" fontId="33" fillId="19" borderId="62" xfId="6" applyFont="1" applyFill="1" applyBorder="1" applyAlignment="1">
      <alignment horizontal="center" vertical="top" wrapText="1"/>
    </xf>
    <xf numFmtId="0" fontId="30" fillId="19" borderId="63" xfId="6" applyFont="1" applyFill="1" applyBorder="1" applyAlignment="1">
      <alignment vertical="top"/>
    </xf>
    <xf numFmtId="0" fontId="29" fillId="0" borderId="61" xfId="6" applyBorder="1" applyAlignment="1">
      <alignment horizontal="center" vertical="top"/>
    </xf>
    <xf numFmtId="0" fontId="30" fillId="20" borderId="64" xfId="6" applyFont="1" applyFill="1" applyBorder="1" applyAlignment="1">
      <alignment vertical="top"/>
    </xf>
    <xf numFmtId="0" fontId="34" fillId="20" borderId="65" xfId="6" applyFont="1" applyFill="1" applyBorder="1" applyAlignment="1">
      <alignment vertical="top"/>
    </xf>
    <xf numFmtId="0" fontId="33" fillId="19" borderId="61" xfId="6" applyFont="1" applyFill="1" applyBorder="1" applyAlignment="1">
      <alignment vertical="top" wrapText="1"/>
    </xf>
    <xf numFmtId="0" fontId="33" fillId="19" borderId="61" xfId="6" applyFont="1" applyFill="1" applyBorder="1" applyAlignment="1">
      <alignment horizontal="center" vertical="top" wrapText="1"/>
    </xf>
    <xf numFmtId="0" fontId="33" fillId="20" borderId="61" xfId="6" applyFont="1" applyFill="1" applyBorder="1" applyAlignment="1">
      <alignment vertical="top" wrapText="1"/>
    </xf>
    <xf numFmtId="0" fontId="34" fillId="20" borderId="61" xfId="6" applyFont="1" applyFill="1" applyBorder="1" applyAlignment="1">
      <alignment vertical="top"/>
    </xf>
    <xf numFmtId="0" fontId="34" fillId="21" borderId="64" xfId="6" applyFont="1" applyFill="1" applyBorder="1" applyAlignment="1">
      <alignment vertical="top" wrapText="1"/>
    </xf>
    <xf numFmtId="0" fontId="34" fillId="21" borderId="66" xfId="6" applyFont="1" applyFill="1" applyBorder="1" applyAlignment="1">
      <alignment vertical="top" wrapText="1"/>
    </xf>
    <xf numFmtId="0" fontId="34" fillId="21" borderId="66" xfId="6" applyFont="1" applyFill="1" applyBorder="1" applyAlignment="1">
      <alignment vertical="top"/>
    </xf>
    <xf numFmtId="0" fontId="34" fillId="21" borderId="64" xfId="6" applyFont="1" applyFill="1" applyBorder="1" applyAlignment="1">
      <alignment vertical="top"/>
    </xf>
    <xf numFmtId="0" fontId="33" fillId="19" borderId="67" xfId="6" applyFont="1" applyFill="1" applyBorder="1" applyAlignment="1">
      <alignment vertical="top" wrapText="1"/>
    </xf>
    <xf numFmtId="0" fontId="35" fillId="3" borderId="63" xfId="6" applyFont="1" applyFill="1" applyBorder="1"/>
    <xf numFmtId="0" fontId="35" fillId="3" borderId="68" xfId="6" applyFont="1" applyFill="1" applyBorder="1"/>
    <xf numFmtId="0" fontId="36" fillId="19" borderId="0" xfId="6" applyFont="1" applyFill="1" applyAlignment="1">
      <alignment horizontal="left" wrapText="1"/>
    </xf>
    <xf numFmtId="0" fontId="30" fillId="0" borderId="0" xfId="6" applyFont="1" applyAlignment="1">
      <alignment horizontal="right" vertical="top"/>
    </xf>
    <xf numFmtId="0" fontId="34" fillId="22" borderId="61" xfId="6" applyFont="1" applyFill="1" applyBorder="1" applyAlignment="1">
      <alignment horizontal="center" vertical="top" wrapText="1"/>
    </xf>
    <xf numFmtId="0" fontId="33" fillId="17" borderId="0" xfId="6" applyFont="1" applyFill="1" applyAlignment="1">
      <alignment vertical="top" wrapText="1"/>
    </xf>
    <xf numFmtId="0" fontId="34" fillId="17" borderId="0" xfId="6" applyFont="1" applyFill="1" applyAlignment="1">
      <alignment horizontal="center" vertical="top" wrapText="1"/>
    </xf>
    <xf numFmtId="0" fontId="37" fillId="23" borderId="61" xfId="6" applyFont="1" applyFill="1" applyBorder="1" applyAlignment="1">
      <alignment horizontal="center"/>
    </xf>
    <xf numFmtId="0" fontId="37" fillId="23" borderId="61" xfId="6" applyFont="1" applyFill="1" applyBorder="1" applyAlignment="1">
      <alignment horizontal="center" vertical="center" wrapText="1"/>
    </xf>
    <xf numFmtId="0" fontId="37" fillId="23" borderId="61" xfId="6" applyFont="1" applyFill="1" applyBorder="1" applyAlignment="1">
      <alignment horizontal="center" vertical="center"/>
    </xf>
    <xf numFmtId="0" fontId="38" fillId="0" borderId="61" xfId="6" applyFont="1" applyBorder="1" applyAlignment="1">
      <alignment horizontal="center" vertical="center"/>
    </xf>
    <xf numFmtId="0" fontId="38" fillId="0" borderId="61" xfId="6" applyFont="1" applyBorder="1" applyAlignment="1">
      <alignment vertical="center"/>
    </xf>
    <xf numFmtId="0" fontId="30" fillId="0" borderId="61" xfId="6" applyFont="1" applyBorder="1" applyAlignment="1">
      <alignment vertical="center" wrapText="1"/>
    </xf>
    <xf numFmtId="0" fontId="30" fillId="0" borderId="61" xfId="6" applyFont="1" applyBorder="1" applyAlignment="1">
      <alignment vertical="center"/>
    </xf>
    <xf numFmtId="0" fontId="30" fillId="0" borderId="61" xfId="6" applyFont="1" applyBorder="1" applyAlignment="1">
      <alignment horizontal="left" vertical="center"/>
    </xf>
    <xf numFmtId="0" fontId="30" fillId="0" borderId="61" xfId="6" quotePrefix="1" applyFont="1" applyBorder="1" applyAlignment="1">
      <alignment horizontal="left" vertical="center"/>
    </xf>
    <xf numFmtId="0" fontId="30" fillId="0" borderId="0" xfId="6" applyFont="1" applyAlignment="1">
      <alignment vertical="center" wrapText="1"/>
    </xf>
    <xf numFmtId="0" fontId="30" fillId="0" borderId="0" xfId="6" applyFont="1" applyAlignment="1">
      <alignment vertical="center"/>
    </xf>
    <xf numFmtId="0" fontId="30" fillId="0" borderId="0" xfId="6" applyFont="1" applyAlignment="1">
      <alignment horizontal="left" vertical="center"/>
    </xf>
    <xf numFmtId="0" fontId="0" fillId="4" borderId="4" xfId="0" applyFill="1" applyBorder="1"/>
    <xf numFmtId="0" fontId="0" fillId="4" borderId="12" xfId="0" applyFill="1" applyBorder="1"/>
    <xf numFmtId="0" fontId="0" fillId="4" borderId="11" xfId="0" applyFill="1" applyBorder="1"/>
    <xf numFmtId="0" fontId="10" fillId="0" borderId="4" xfId="0" applyFont="1" applyBorder="1" applyAlignment="1">
      <alignment horizontal="center" vertical="center"/>
    </xf>
    <xf numFmtId="0" fontId="9" fillId="0" borderId="34" xfId="0" applyFont="1" applyBorder="1" applyAlignment="1">
      <alignment horizontal="center" vertical="center"/>
    </xf>
    <xf numFmtId="0" fontId="0" fillId="0" borderId="1" xfId="0" applyBorder="1" applyAlignment="1">
      <alignment horizontal="center" vertical="center"/>
    </xf>
    <xf numFmtId="0" fontId="33" fillId="24" borderId="0" xfId="6" applyFont="1" applyFill="1" applyAlignment="1">
      <alignment vertical="top" wrapText="1"/>
    </xf>
    <xf numFmtId="0" fontId="33" fillId="24" borderId="0" xfId="6" applyFont="1" applyFill="1" applyAlignment="1">
      <alignment horizontal="center" vertical="top" wrapText="1"/>
    </xf>
    <xf numFmtId="0" fontId="33" fillId="24" borderId="61" xfId="6" applyFont="1" applyFill="1" applyBorder="1" applyAlignment="1">
      <alignment vertical="top" wrapText="1"/>
    </xf>
    <xf numFmtId="0" fontId="33" fillId="24" borderId="61" xfId="6" applyFont="1" applyFill="1" applyBorder="1" applyAlignment="1">
      <alignment horizontal="center" vertical="top" wrapText="1"/>
    </xf>
    <xf numFmtId="0" fontId="30" fillId="24" borderId="62" xfId="6" applyFont="1" applyFill="1" applyBorder="1" applyAlignment="1">
      <alignment vertical="top"/>
    </xf>
    <xf numFmtId="0" fontId="33" fillId="24" borderId="62" xfId="6" applyFont="1" applyFill="1" applyBorder="1" applyAlignment="1">
      <alignment horizontal="center" vertical="top" wrapText="1"/>
    </xf>
    <xf numFmtId="0" fontId="30" fillId="24" borderId="63" xfId="6" applyFont="1" applyFill="1" applyBorder="1" applyAlignment="1">
      <alignment vertical="top"/>
    </xf>
    <xf numFmtId="0" fontId="33" fillId="20" borderId="61" xfId="6" applyFont="1" applyFill="1" applyBorder="1" applyAlignment="1">
      <alignment horizontal="center" vertical="top" wrapText="1"/>
    </xf>
    <xf numFmtId="0" fontId="29" fillId="7" borderId="0" xfId="6" applyFill="1"/>
    <xf numFmtId="0" fontId="30" fillId="7" borderId="0" xfId="6" applyFont="1" applyFill="1" applyAlignment="1">
      <alignment vertical="top"/>
    </xf>
    <xf numFmtId="0" fontId="29" fillId="7" borderId="61" xfId="6" applyFill="1" applyBorder="1" applyAlignment="1">
      <alignment horizontal="center" vertical="top"/>
    </xf>
    <xf numFmtId="0" fontId="33" fillId="25" borderId="61" xfId="6" applyFont="1" applyFill="1" applyBorder="1" applyAlignment="1">
      <alignment vertical="top" wrapText="1"/>
    </xf>
    <xf numFmtId="0" fontId="33" fillId="25" borderId="61" xfId="6" applyFont="1" applyFill="1" applyBorder="1" applyAlignment="1">
      <alignment horizontal="center" vertical="top" wrapText="1"/>
    </xf>
    <xf numFmtId="0" fontId="33" fillId="26" borderId="61" xfId="6" applyFont="1" applyFill="1" applyBorder="1" applyAlignment="1">
      <alignment vertical="top" wrapText="1"/>
    </xf>
    <xf numFmtId="0" fontId="33" fillId="26" borderId="61" xfId="6" applyFont="1" applyFill="1" applyBorder="1" applyAlignment="1">
      <alignment horizontal="center" vertical="top" wrapText="1"/>
    </xf>
    <xf numFmtId="0" fontId="39" fillId="3" borderId="0" xfId="6" applyFont="1" applyFill="1"/>
    <xf numFmtId="0" fontId="34" fillId="27" borderId="65" xfId="6" applyFont="1" applyFill="1" applyBorder="1" applyAlignment="1">
      <alignment vertical="top" wrapText="1"/>
    </xf>
    <xf numFmtId="0" fontId="34" fillId="27" borderId="66" xfId="6" applyFont="1" applyFill="1" applyBorder="1" applyAlignment="1">
      <alignment vertical="top" wrapText="1"/>
    </xf>
    <xf numFmtId="0" fontId="34" fillId="27" borderId="64" xfId="6" applyFont="1" applyFill="1" applyBorder="1" applyAlignment="1">
      <alignment vertical="top" wrapText="1"/>
    </xf>
    <xf numFmtId="0" fontId="41" fillId="25" borderId="61" xfId="6" applyFont="1" applyFill="1" applyBorder="1" applyAlignment="1">
      <alignment horizontal="center" vertical="top" wrapText="1"/>
    </xf>
    <xf numFmtId="0" fontId="42" fillId="22" borderId="63" xfId="6" applyFont="1" applyFill="1" applyBorder="1" applyAlignment="1">
      <alignment horizontal="center" vertical="top" wrapText="1"/>
    </xf>
    <xf numFmtId="0" fontId="42" fillId="22" borderId="61" xfId="6" applyFont="1" applyFill="1" applyBorder="1" applyAlignment="1">
      <alignment horizontal="center" vertical="top" wrapText="1"/>
    </xf>
    <xf numFmtId="0" fontId="41" fillId="24" borderId="61" xfId="6" applyFont="1" applyFill="1" applyBorder="1" applyAlignment="1">
      <alignment horizontal="center" vertical="top" wrapText="1"/>
    </xf>
    <xf numFmtId="0" fontId="40" fillId="17" borderId="4" xfId="6" applyFont="1" applyFill="1" applyBorder="1" applyAlignment="1">
      <alignment horizontal="center" vertical="top" wrapText="1"/>
    </xf>
    <xf numFmtId="0" fontId="29" fillId="0" borderId="1" xfId="6" applyBorder="1"/>
    <xf numFmtId="0" fontId="0" fillId="4" borderId="25" xfId="0" applyFill="1" applyBorder="1" applyAlignment="1">
      <alignment horizontal="center" vertical="center"/>
    </xf>
    <xf numFmtId="0" fontId="0" fillId="0" borderId="41" xfId="0" applyBorder="1"/>
    <xf numFmtId="164" fontId="0" fillId="0" borderId="41" xfId="1" applyNumberFormat="1" applyFont="1" applyBorder="1"/>
    <xf numFmtId="0" fontId="0" fillId="0" borderId="69" xfId="0" applyBorder="1"/>
    <xf numFmtId="0" fontId="2" fillId="0" borderId="24" xfId="0" applyFont="1"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72" xfId="0" applyBorder="1" applyAlignment="1">
      <alignment horizontal="center"/>
    </xf>
    <xf numFmtId="164" fontId="0" fillId="0" borderId="46" xfId="1" applyNumberFormat="1" applyFont="1" applyBorder="1"/>
    <xf numFmtId="164" fontId="0" fillId="0" borderId="53" xfId="1" applyNumberFormat="1" applyFont="1" applyBorder="1"/>
    <xf numFmtId="0" fontId="0" fillId="0" borderId="49" xfId="0" applyBorder="1" applyAlignment="1">
      <alignment horizontal="center"/>
    </xf>
    <xf numFmtId="0" fontId="0" fillId="0" borderId="73" xfId="0" applyBorder="1"/>
    <xf numFmtId="0" fontId="2" fillId="0" borderId="43" xfId="0" applyFont="1" applyBorder="1"/>
    <xf numFmtId="164" fontId="2" fillId="0" borderId="70" xfId="1" applyNumberFormat="1" applyFont="1" applyBorder="1"/>
    <xf numFmtId="0" fontId="2" fillId="2" borderId="24" xfId="0" applyFont="1" applyFill="1" applyBorder="1" applyAlignment="1">
      <alignment horizontal="left"/>
    </xf>
    <xf numFmtId="0" fontId="2" fillId="2" borderId="43" xfId="0" applyFont="1" applyFill="1" applyBorder="1"/>
    <xf numFmtId="0" fontId="2" fillId="2" borderId="45" xfId="0" applyFont="1" applyFill="1" applyBorder="1"/>
    <xf numFmtId="0" fontId="0" fillId="28" borderId="22" xfId="0" applyFill="1" applyBorder="1" applyAlignment="1">
      <alignment horizontal="center"/>
    </xf>
    <xf numFmtId="0" fontId="0" fillId="28" borderId="9" xfId="0" applyFill="1" applyBorder="1"/>
    <xf numFmtId="0" fontId="0" fillId="28" borderId="1" xfId="0" applyFill="1" applyBorder="1"/>
    <xf numFmtId="164" fontId="0" fillId="28" borderId="1" xfId="1" applyNumberFormat="1" applyFont="1" applyFill="1" applyBorder="1"/>
    <xf numFmtId="0" fontId="0" fillId="28" borderId="1" xfId="0" applyFill="1" applyBorder="1" applyAlignment="1">
      <alignment vertical="center"/>
    </xf>
    <xf numFmtId="0" fontId="0" fillId="28" borderId="23" xfId="0" applyFill="1" applyBorder="1"/>
    <xf numFmtId="0" fontId="34" fillId="17" borderId="0" xfId="6" applyFont="1" applyFill="1" applyAlignment="1">
      <alignment horizontal="left" vertical="top" wrapText="1"/>
    </xf>
    <xf numFmtId="0" fontId="34" fillId="21" borderId="65" xfId="6" applyFont="1" applyFill="1" applyBorder="1" applyAlignment="1">
      <alignment horizontal="left" vertical="top" wrapText="1"/>
    </xf>
    <xf numFmtId="0" fontId="34" fillId="21" borderId="66" xfId="6" applyFont="1" applyFill="1" applyBorder="1" applyAlignment="1">
      <alignment horizontal="left" vertical="top" wrapText="1"/>
    </xf>
    <xf numFmtId="0" fontId="34" fillId="21" borderId="65" xfId="6" applyFont="1" applyFill="1" applyBorder="1" applyAlignment="1">
      <alignment horizontal="left" vertical="top"/>
    </xf>
    <xf numFmtId="0" fontId="34" fillId="21" borderId="66" xfId="6" applyFont="1" applyFill="1" applyBorder="1" applyAlignment="1">
      <alignment horizontal="left" vertical="top"/>
    </xf>
    <xf numFmtId="0" fontId="34" fillId="21" borderId="65" xfId="6" applyFont="1" applyFill="1" applyBorder="1" applyAlignment="1">
      <alignment horizontal="center" vertical="top" wrapText="1"/>
    </xf>
    <xf numFmtId="0" fontId="34" fillId="21" borderId="66" xfId="6" applyFont="1" applyFill="1" applyBorder="1" applyAlignment="1">
      <alignment horizontal="center" vertical="top"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7"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164" fontId="2" fillId="2" borderId="16" xfId="1" applyNumberFormat="1" applyFont="1" applyFill="1" applyBorder="1" applyAlignment="1">
      <alignment horizontal="center" vertical="center"/>
    </xf>
    <xf numFmtId="164" fontId="2" fillId="2" borderId="19" xfId="1"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2" fillId="2" borderId="8" xfId="0" applyFont="1" applyFill="1" applyBorder="1" applyAlignment="1">
      <alignment horizontal="center"/>
    </xf>
    <xf numFmtId="0" fontId="2" fillId="2" borderId="46" xfId="5" applyFont="1" applyFill="1" applyBorder="1" applyAlignment="1">
      <alignment horizontal="center"/>
    </xf>
    <xf numFmtId="0" fontId="2" fillId="2" borderId="3" xfId="5" applyFont="1" applyFill="1" applyBorder="1" applyAlignment="1">
      <alignment horizontal="center"/>
    </xf>
    <xf numFmtId="0" fontId="2" fillId="2" borderId="47" xfId="5" applyFont="1" applyFill="1" applyBorder="1" applyAlignment="1">
      <alignment horizontal="center"/>
    </xf>
    <xf numFmtId="0" fontId="2" fillId="2" borderId="1" xfId="5" applyFont="1" applyFill="1" applyBorder="1" applyAlignment="1">
      <alignment horizontal="center"/>
    </xf>
    <xf numFmtId="0" fontId="25" fillId="0" borderId="50" xfId="5" applyFont="1" applyBorder="1" applyAlignment="1">
      <alignment horizontal="left" vertical="center"/>
    </xf>
    <xf numFmtId="0" fontId="25" fillId="0" borderId="51" xfId="5" applyFont="1" applyBorder="1" applyAlignment="1">
      <alignment horizontal="left" vertical="center"/>
    </xf>
    <xf numFmtId="0" fontId="25" fillId="0" borderId="53" xfId="5" applyFont="1" applyBorder="1" applyAlignment="1">
      <alignment horizontal="left" vertical="center"/>
    </xf>
    <xf numFmtId="0" fontId="25" fillId="0" borderId="0" xfId="5" applyFont="1" applyAlignment="1">
      <alignment horizontal="left" vertical="center"/>
    </xf>
    <xf numFmtId="43" fontId="26" fillId="0" borderId="40" xfId="5" applyNumberFormat="1" applyFont="1" applyBorder="1" applyAlignment="1">
      <alignment horizontal="left" vertical="center"/>
    </xf>
    <xf numFmtId="43" fontId="26" fillId="0" borderId="41" xfId="5" applyNumberFormat="1" applyFont="1" applyBorder="1" applyAlignment="1">
      <alignment horizontal="left" vertical="center"/>
    </xf>
    <xf numFmtId="43" fontId="26" fillId="0" borderId="41" xfId="5" applyNumberFormat="1" applyFont="1" applyBorder="1" applyAlignment="1">
      <alignment horizontal="left" vertical="center" wrapText="1"/>
    </xf>
    <xf numFmtId="43" fontId="26" fillId="0" borderId="4" xfId="5" applyNumberFormat="1" applyFont="1" applyBorder="1" applyAlignment="1">
      <alignment horizontal="left" vertical="center" wrapText="1"/>
    </xf>
    <xf numFmtId="0" fontId="26" fillId="0" borderId="40" xfId="5" applyFont="1" applyBorder="1" applyAlignment="1">
      <alignment horizontal="left" vertical="center" wrapText="1"/>
    </xf>
    <xf numFmtId="0" fontId="24" fillId="0" borderId="41" xfId="5" applyFont="1" applyBorder="1" applyAlignment="1">
      <alignment horizontal="left" vertical="center" wrapText="1"/>
    </xf>
    <xf numFmtId="0" fontId="24" fillId="0" borderId="4" xfId="5" applyFont="1" applyBorder="1" applyAlignment="1">
      <alignment horizontal="left" vertical="center" wrapText="1"/>
    </xf>
    <xf numFmtId="0" fontId="2" fillId="0" borderId="31"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49" xfId="0" applyBorder="1" applyAlignment="1">
      <alignment horizontal="left" vertical="center" wrapText="1"/>
    </xf>
    <xf numFmtId="0" fontId="0" fillId="0" borderId="0" xfId="0" applyAlignment="1">
      <alignment horizontal="left" vertical="center" wrapText="1"/>
    </xf>
    <xf numFmtId="0" fontId="0" fillId="0" borderId="48" xfId="0" applyBorder="1" applyAlignment="1">
      <alignment horizontal="lef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164" fontId="2" fillId="2" borderId="29" xfId="1" applyNumberFormat="1" applyFont="1" applyFill="1" applyBorder="1" applyAlignment="1">
      <alignment horizontal="center" vertical="center" wrapText="1"/>
    </xf>
    <xf numFmtId="164" fontId="2" fillId="2" borderId="32" xfId="1" applyNumberFormat="1"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32" xfId="0" applyFont="1" applyFill="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15" fillId="13" borderId="24" xfId="0" applyFont="1" applyFill="1" applyBorder="1" applyAlignment="1">
      <alignment horizontal="center" vertical="center"/>
    </xf>
    <xf numFmtId="0" fontId="15" fillId="13" borderId="25" xfId="0" applyFont="1" applyFill="1" applyBorder="1" applyAlignment="1">
      <alignment horizontal="center" vertical="center"/>
    </xf>
    <xf numFmtId="0" fontId="0" fillId="0" borderId="1" xfId="0" applyBorder="1" applyAlignment="1">
      <alignment horizontal="left" vertical="center"/>
    </xf>
    <xf numFmtId="0" fontId="2" fillId="2" borderId="70" xfId="0" applyFont="1" applyFill="1" applyBorder="1" applyAlignment="1">
      <alignment horizontal="center"/>
    </xf>
    <xf numFmtId="0" fontId="2" fillId="2" borderId="71" xfId="0" applyFont="1" applyFill="1" applyBorder="1" applyAlignment="1">
      <alignment horizontal="center"/>
    </xf>
    <xf numFmtId="0" fontId="2" fillId="13" borderId="35" xfId="0" applyFont="1" applyFill="1" applyBorder="1" applyAlignment="1">
      <alignment horizontal="center" vertical="center"/>
    </xf>
    <xf numFmtId="0" fontId="2" fillId="13" borderId="36" xfId="0" applyFont="1" applyFill="1" applyBorder="1" applyAlignment="1">
      <alignment horizontal="center" vertical="center"/>
    </xf>
    <xf numFmtId="0" fontId="2" fillId="13" borderId="37" xfId="0" applyFont="1" applyFill="1" applyBorder="1" applyAlignment="1">
      <alignment horizontal="center" vertical="center"/>
    </xf>
    <xf numFmtId="0" fontId="0" fillId="0" borderId="4" xfId="0" applyFill="1" applyBorder="1"/>
    <xf numFmtId="0" fontId="0" fillId="0" borderId="12" xfId="0" applyFill="1" applyBorder="1"/>
    <xf numFmtId="0" fontId="0" fillId="0" borderId="9" xfId="0" applyFill="1" applyBorder="1"/>
    <xf numFmtId="0" fontId="0" fillId="0" borderId="1" xfId="0" applyFill="1" applyBorder="1"/>
    <xf numFmtId="0" fontId="0" fillId="0" borderId="10" xfId="0" applyFill="1" applyBorder="1"/>
    <xf numFmtId="0" fontId="0" fillId="0" borderId="34" xfId="0" applyBorder="1"/>
    <xf numFmtId="0" fontId="0" fillId="0" borderId="30" xfId="0" applyBorder="1"/>
    <xf numFmtId="0" fontId="0" fillId="4" borderId="13" xfId="0" applyFill="1" applyBorder="1"/>
    <xf numFmtId="0" fontId="0" fillId="4" borderId="14" xfId="0" applyFill="1" applyBorder="1"/>
    <xf numFmtId="0" fontId="0" fillId="29" borderId="20" xfId="0" applyFill="1" applyBorder="1"/>
    <xf numFmtId="0" fontId="0" fillId="29" borderId="3" xfId="0" applyFill="1" applyBorder="1"/>
    <xf numFmtId="0" fontId="0" fillId="29" borderId="21" xfId="0" applyFill="1" applyBorder="1"/>
    <xf numFmtId="0" fontId="0" fillId="30" borderId="22" xfId="0" applyFill="1" applyBorder="1"/>
    <xf numFmtId="0" fontId="0" fillId="30" borderId="2" xfId="0" applyFill="1" applyBorder="1"/>
    <xf numFmtId="0" fontId="0" fillId="30" borderId="23" xfId="0" applyFill="1" applyBorder="1"/>
    <xf numFmtId="0" fontId="0" fillId="14" borderId="22" xfId="0" applyFill="1" applyBorder="1"/>
    <xf numFmtId="0" fontId="0" fillId="14" borderId="2" xfId="0" applyFill="1" applyBorder="1"/>
    <xf numFmtId="0" fontId="0" fillId="14" borderId="23" xfId="0" applyFill="1" applyBorder="1"/>
    <xf numFmtId="0" fontId="0" fillId="31" borderId="22" xfId="0" applyFill="1" applyBorder="1"/>
    <xf numFmtId="0" fontId="0" fillId="31" borderId="2" xfId="0" applyFill="1" applyBorder="1"/>
    <xf numFmtId="0" fontId="0" fillId="31" borderId="23" xfId="0" applyFill="1" applyBorder="1"/>
    <xf numFmtId="0" fontId="0" fillId="10" borderId="2" xfId="0" applyFill="1" applyBorder="1" applyAlignment="1">
      <alignment horizontal="left"/>
    </xf>
    <xf numFmtId="0" fontId="0" fillId="10" borderId="23" xfId="0" applyFill="1" applyBorder="1"/>
  </cellXfs>
  <cellStyles count="7">
    <cellStyle name="Comma" xfId="1" builtinId="3"/>
    <cellStyle name="Comma 2" xfId="3" xr:uid="{097611D0-655C-4D58-BEA3-6703263D3749}"/>
    <cellStyle name="Normal" xfId="0" builtinId="0"/>
    <cellStyle name="Normal 16" xfId="5" xr:uid="{B29928C8-7C9B-4CA9-B795-DB8F1E16A1FD}"/>
    <cellStyle name="Normal 2" xfId="2" xr:uid="{8A003A07-40FE-4DC5-885C-7DF08DDA90CE}"/>
    <cellStyle name="Normal 3" xfId="6" xr:uid="{D64214B0-4A1D-4C0F-A234-883FB2E62ACC}"/>
    <cellStyle name="Percent 10" xfId="4" xr:uid="{B528F880-ED97-4849-BA0E-8A4FF3C7C50A}"/>
  </cellStyles>
  <dxfs count="0"/>
  <tableStyles count="0" defaultTableStyle="TableStyleMedium2" defaultPivotStyle="PivotStyleLight16"/>
  <colors>
    <mruColors>
      <color rgb="FFFF7C80"/>
      <color rgb="FF00FF00"/>
      <color rgb="FFA01EB2"/>
      <color rgb="FF9716BA"/>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8</xdr:col>
      <xdr:colOff>221045</xdr:colOff>
      <xdr:row>26</xdr:row>
      <xdr:rowOff>45721</xdr:rowOff>
    </xdr:to>
    <xdr:pic>
      <xdr:nvPicPr>
        <xdr:cNvPr id="2" name="Picture 1">
          <a:extLst>
            <a:ext uri="{FF2B5EF4-FFF2-40B4-BE49-F238E27FC236}">
              <a16:creationId xmlns:a16="http://schemas.microsoft.com/office/drawing/2014/main" id="{66EE58C8-8E54-4995-9E18-554DD0B88B31}"/>
            </a:ext>
          </a:extLst>
        </xdr:cNvPr>
        <xdr:cNvPicPr>
          <a:picLocks noChangeAspect="1"/>
        </xdr:cNvPicPr>
      </xdr:nvPicPr>
      <xdr:blipFill>
        <a:blip xmlns:r="http://schemas.openxmlformats.org/officeDocument/2006/relationships" r:embed="rId1"/>
        <a:stretch>
          <a:fillRect/>
        </a:stretch>
      </xdr:blipFill>
      <xdr:spPr>
        <a:xfrm>
          <a:off x="0" y="182881"/>
          <a:ext cx="4815905" cy="4617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CF635-B44E-4021-9264-CEAEC33D566E}">
  <dimension ref="A28:C62"/>
  <sheetViews>
    <sheetView workbookViewId="0">
      <selection activeCell="K14" sqref="K14"/>
    </sheetView>
  </sheetViews>
  <sheetFormatPr defaultRowHeight="14.5"/>
  <cols>
    <col min="2" max="2" width="4.81640625" customWidth="1"/>
    <col min="12" max="12" width="11.6328125" customWidth="1"/>
    <col min="13" max="13" width="9.81640625" customWidth="1"/>
  </cols>
  <sheetData>
    <row r="28" spans="1:2" ht="15.5">
      <c r="A28" s="169" t="s">
        <v>281</v>
      </c>
    </row>
    <row r="29" spans="1:2">
      <c r="B29" s="170" t="s">
        <v>282</v>
      </c>
    </row>
    <row r="30" spans="1:2">
      <c r="B30" s="170" t="s">
        <v>283</v>
      </c>
    </row>
    <row r="31" spans="1:2">
      <c r="B31" s="170" t="s">
        <v>284</v>
      </c>
    </row>
    <row r="32" spans="1:2">
      <c r="B32" s="170" t="s">
        <v>285</v>
      </c>
    </row>
    <row r="33" spans="1:3">
      <c r="B33" s="170" t="s">
        <v>286</v>
      </c>
    </row>
    <row r="34" spans="1:3">
      <c r="B34" s="170" t="s">
        <v>287</v>
      </c>
    </row>
    <row r="35" spans="1:3" ht="15.5">
      <c r="C35" s="169" t="s">
        <v>288</v>
      </c>
    </row>
    <row r="36" spans="1:3" ht="15.5">
      <c r="C36" s="169" t="s">
        <v>289</v>
      </c>
    </row>
    <row r="37" spans="1:3">
      <c r="B37" s="171" t="s">
        <v>290</v>
      </c>
    </row>
    <row r="38" spans="1:3">
      <c r="B38" s="170" t="s">
        <v>291</v>
      </c>
    </row>
    <row r="39" spans="1:3">
      <c r="B39" s="170" t="s">
        <v>292</v>
      </c>
    </row>
    <row r="40" spans="1:3" ht="15.5">
      <c r="A40" s="172"/>
      <c r="B40" t="s">
        <v>293</v>
      </c>
    </row>
    <row r="41" spans="1:3">
      <c r="B41" s="170" t="s">
        <v>294</v>
      </c>
    </row>
    <row r="42" spans="1:3">
      <c r="B42" s="170" t="s">
        <v>295</v>
      </c>
    </row>
    <row r="43" spans="1:3">
      <c r="B43" s="170" t="s">
        <v>296</v>
      </c>
    </row>
    <row r="44" spans="1:3">
      <c r="B44" s="170" t="s">
        <v>297</v>
      </c>
    </row>
    <row r="45" spans="1:3">
      <c r="B45" s="170" t="s">
        <v>298</v>
      </c>
    </row>
    <row r="46" spans="1:3">
      <c r="B46" s="170" t="s">
        <v>299</v>
      </c>
    </row>
    <row r="47" spans="1:3">
      <c r="B47" s="170" t="s">
        <v>300</v>
      </c>
    </row>
    <row r="48" spans="1:3">
      <c r="B48" s="170" t="s">
        <v>301</v>
      </c>
    </row>
    <row r="49" spans="2:2">
      <c r="B49" s="170" t="s">
        <v>302</v>
      </c>
    </row>
    <row r="50" spans="2:2">
      <c r="B50" s="170" t="s">
        <v>303</v>
      </c>
    </row>
    <row r="51" spans="2:2">
      <c r="B51" s="170" t="s">
        <v>304</v>
      </c>
    </row>
    <row r="52" spans="2:2">
      <c r="B52" s="170" t="s">
        <v>305</v>
      </c>
    </row>
    <row r="53" spans="2:2">
      <c r="B53" s="170" t="s">
        <v>306</v>
      </c>
    </row>
    <row r="54" spans="2:2">
      <c r="B54" s="170" t="s">
        <v>307</v>
      </c>
    </row>
    <row r="55" spans="2:2">
      <c r="B55" s="170" t="s">
        <v>308</v>
      </c>
    </row>
    <row r="56" spans="2:2">
      <c r="B56" s="170" t="s">
        <v>309</v>
      </c>
    </row>
    <row r="57" spans="2:2">
      <c r="B57" s="170" t="s">
        <v>310</v>
      </c>
    </row>
    <row r="58" spans="2:2">
      <c r="B58" s="170" t="s">
        <v>311</v>
      </c>
    </row>
    <row r="59" spans="2:2">
      <c r="B59" s="170" t="s">
        <v>312</v>
      </c>
    </row>
    <row r="60" spans="2:2">
      <c r="B60" s="170" t="s">
        <v>313</v>
      </c>
    </row>
    <row r="61" spans="2:2">
      <c r="B61" s="170" t="s">
        <v>314</v>
      </c>
    </row>
    <row r="62" spans="2:2">
      <c r="B62" t="s">
        <v>315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6223-C058-4675-AD94-BE7A5213A3A9}">
  <dimension ref="A1:CK54"/>
  <sheetViews>
    <sheetView zoomScale="80" zoomScaleNormal="80" workbookViewId="0">
      <pane xSplit="8" ySplit="5" topLeftCell="AC12" activePane="bottomRight" state="frozen"/>
      <selection activeCell="AY17" sqref="AY17"/>
      <selection pane="topRight" activeCell="AY17" sqref="AY17"/>
      <selection pane="bottomLeft" activeCell="AY17" sqref="AY17"/>
      <selection pane="bottomRight" activeCell="BM32" sqref="BM32"/>
    </sheetView>
  </sheetViews>
  <sheetFormatPr defaultColWidth="8.6328125" defaultRowHeight="14.5"/>
  <cols>
    <col min="1" max="1" width="9.90625" style="40" customWidth="1"/>
    <col min="2" max="2" width="10.1796875" style="40" customWidth="1"/>
    <col min="3" max="4" width="14.453125" style="40" hidden="1" customWidth="1"/>
    <col min="5" max="5" width="15.90625" style="40" customWidth="1"/>
    <col min="6" max="6" width="15" style="40" customWidth="1"/>
    <col min="7" max="7" width="22" style="40" customWidth="1"/>
    <col min="8" max="8" width="16.90625" style="40" customWidth="1"/>
    <col min="9" max="88" width="2.81640625" style="40" customWidth="1"/>
    <col min="89" max="89" width="8.6328125" style="89"/>
    <col min="90" max="16384" width="8.6328125" style="40"/>
  </cols>
  <sheetData>
    <row r="1" spans="1:89">
      <c r="A1" s="89"/>
      <c r="B1" s="89"/>
      <c r="C1" s="89"/>
      <c r="D1" s="89"/>
      <c r="E1" s="89"/>
      <c r="F1" s="89"/>
      <c r="G1" s="89"/>
      <c r="H1" s="89"/>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row>
    <row r="2" spans="1:89">
      <c r="A2" s="90" t="s">
        <v>92</v>
      </c>
      <c r="B2" s="89"/>
      <c r="C2" s="89"/>
      <c r="D2" s="89"/>
      <c r="E2" s="89"/>
      <c r="F2" s="89"/>
      <c r="G2" s="89"/>
      <c r="H2" s="89"/>
      <c r="I2" s="43"/>
      <c r="J2" s="43"/>
      <c r="K2" s="43"/>
      <c r="L2" s="43"/>
      <c r="M2" s="43"/>
      <c r="N2" s="43"/>
      <c r="O2" s="43"/>
      <c r="P2" s="43"/>
      <c r="Q2" s="43"/>
      <c r="R2" s="43"/>
      <c r="S2" s="43"/>
      <c r="T2" s="43"/>
      <c r="U2" s="43"/>
      <c r="V2" s="43"/>
      <c r="W2" s="43"/>
      <c r="X2" s="43"/>
      <c r="Y2" s="43"/>
      <c r="Z2" s="43"/>
      <c r="AA2" s="43"/>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row>
    <row r="3" spans="1:89" ht="15" thickBot="1">
      <c r="A3" s="89"/>
      <c r="B3" s="89"/>
      <c r="C3" s="89"/>
      <c r="D3" s="89"/>
      <c r="E3" s="89"/>
      <c r="F3" s="89"/>
      <c r="G3" s="89"/>
      <c r="H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row>
    <row r="4" spans="1:89" s="34" customFormat="1" ht="15.65" customHeight="1" thickBot="1">
      <c r="A4" s="91">
        <f>SUBTOTAL(3,A6:A103)</f>
        <v>48</v>
      </c>
      <c r="B4" s="91"/>
      <c r="C4" s="91"/>
      <c r="D4" s="92">
        <f>SUBTOTAL(9,D6:D53)</f>
        <v>9450000</v>
      </c>
      <c r="E4" s="91">
        <f>SUBTOTAL(3,E6:E103)</f>
        <v>48</v>
      </c>
      <c r="F4" s="91">
        <f>SUBTOTAL(3,F6:F103)</f>
        <v>48</v>
      </c>
      <c r="G4" s="91"/>
      <c r="H4" s="91">
        <f>SUBTOTAL(3,H6:H103)</f>
        <v>48</v>
      </c>
      <c r="I4" s="385" t="s">
        <v>89</v>
      </c>
      <c r="J4" s="386"/>
      <c r="K4" s="386"/>
      <c r="L4" s="386"/>
      <c r="M4" s="386"/>
      <c r="N4" s="386"/>
      <c r="O4" s="386"/>
      <c r="P4" s="386"/>
      <c r="Q4" s="386"/>
      <c r="R4" s="386"/>
      <c r="S4" s="386"/>
      <c r="T4" s="386"/>
      <c r="U4" s="386"/>
      <c r="V4" s="386"/>
      <c r="W4" s="386"/>
      <c r="X4" s="386"/>
      <c r="Y4" s="386"/>
      <c r="Z4" s="386"/>
      <c r="AA4" s="387"/>
      <c r="AB4" s="385" t="s">
        <v>90</v>
      </c>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7"/>
      <c r="BF4" s="385" t="s">
        <v>91</v>
      </c>
      <c r="BG4" s="386"/>
      <c r="BH4" s="386"/>
      <c r="BI4" s="386"/>
      <c r="BJ4" s="386"/>
      <c r="BK4" s="386"/>
      <c r="BL4" s="386"/>
      <c r="BM4" s="386"/>
      <c r="BN4" s="386"/>
      <c r="BO4" s="386"/>
      <c r="BP4" s="386"/>
      <c r="BQ4" s="386"/>
      <c r="BR4" s="386"/>
      <c r="BS4" s="386"/>
      <c r="BT4" s="386"/>
      <c r="BU4" s="386"/>
      <c r="BV4" s="386"/>
      <c r="BW4" s="386"/>
      <c r="BX4" s="386"/>
      <c r="BY4" s="386"/>
      <c r="BZ4" s="386"/>
      <c r="CA4" s="386"/>
      <c r="CB4" s="386"/>
      <c r="CC4" s="386"/>
      <c r="CD4" s="386"/>
      <c r="CE4" s="386"/>
      <c r="CF4" s="386"/>
      <c r="CG4" s="386"/>
      <c r="CH4" s="386"/>
      <c r="CI4" s="386"/>
      <c r="CJ4" s="387"/>
      <c r="CK4" s="93"/>
    </row>
    <row r="5" spans="1:89" s="35" customFormat="1" ht="14" customHeight="1" thickBot="1">
      <c r="A5" s="74" t="s">
        <v>27</v>
      </c>
      <c r="B5" s="74" t="s">
        <v>93</v>
      </c>
      <c r="C5" s="74" t="s">
        <v>156</v>
      </c>
      <c r="D5" s="74" t="s">
        <v>155</v>
      </c>
      <c r="E5" s="74" t="s">
        <v>28</v>
      </c>
      <c r="F5" s="74" t="s">
        <v>29</v>
      </c>
      <c r="G5" s="74" t="s">
        <v>30</v>
      </c>
      <c r="H5" s="75" t="s">
        <v>31</v>
      </c>
      <c r="I5" s="65">
        <v>13</v>
      </c>
      <c r="J5" s="66">
        <v>14</v>
      </c>
      <c r="K5" s="68">
        <v>15</v>
      </c>
      <c r="L5" s="68">
        <v>16</v>
      </c>
      <c r="M5" s="66">
        <v>17</v>
      </c>
      <c r="N5" s="66">
        <v>18</v>
      </c>
      <c r="O5" s="66">
        <v>19</v>
      </c>
      <c r="P5" s="66">
        <v>20</v>
      </c>
      <c r="Q5" s="66">
        <v>21</v>
      </c>
      <c r="R5" s="68">
        <v>22</v>
      </c>
      <c r="S5" s="68">
        <v>23</v>
      </c>
      <c r="T5" s="66">
        <v>24</v>
      </c>
      <c r="U5" s="66">
        <v>25</v>
      </c>
      <c r="V5" s="66">
        <v>26</v>
      </c>
      <c r="W5" s="66">
        <v>27</v>
      </c>
      <c r="X5" s="66">
        <v>28</v>
      </c>
      <c r="Y5" s="68">
        <v>29</v>
      </c>
      <c r="Z5" s="68">
        <v>30</v>
      </c>
      <c r="AA5" s="67">
        <v>31</v>
      </c>
      <c r="AB5" s="65">
        <v>1</v>
      </c>
      <c r="AC5" s="66">
        <v>2</v>
      </c>
      <c r="AD5" s="66">
        <v>3</v>
      </c>
      <c r="AE5" s="66">
        <v>4</v>
      </c>
      <c r="AF5" s="68">
        <v>5</v>
      </c>
      <c r="AG5" s="68">
        <v>6</v>
      </c>
      <c r="AH5" s="66">
        <v>7</v>
      </c>
      <c r="AI5" s="66">
        <v>8</v>
      </c>
      <c r="AJ5" s="66">
        <v>9</v>
      </c>
      <c r="AK5" s="66">
        <v>10</v>
      </c>
      <c r="AL5" s="66">
        <v>11</v>
      </c>
      <c r="AM5" s="68">
        <v>12</v>
      </c>
      <c r="AN5" s="68">
        <v>13</v>
      </c>
      <c r="AO5" s="66">
        <v>14</v>
      </c>
      <c r="AP5" s="66">
        <v>15</v>
      </c>
      <c r="AQ5" s="66">
        <v>16</v>
      </c>
      <c r="AR5" s="109">
        <v>17</v>
      </c>
      <c r="AS5" s="109">
        <v>18</v>
      </c>
      <c r="AT5" s="68">
        <v>19</v>
      </c>
      <c r="AU5" s="68">
        <v>20</v>
      </c>
      <c r="AV5" s="66">
        <v>21</v>
      </c>
      <c r="AW5" s="66">
        <v>22</v>
      </c>
      <c r="AX5" s="66">
        <v>23</v>
      </c>
      <c r="AY5" s="66">
        <v>24</v>
      </c>
      <c r="AZ5" s="66">
        <v>25</v>
      </c>
      <c r="BA5" s="68">
        <v>26</v>
      </c>
      <c r="BB5" s="68">
        <v>27</v>
      </c>
      <c r="BC5" s="66">
        <v>28</v>
      </c>
      <c r="BD5" s="66">
        <v>29</v>
      </c>
      <c r="BE5" s="67">
        <v>30</v>
      </c>
      <c r="BF5" s="65">
        <v>1</v>
      </c>
      <c r="BG5" s="66">
        <v>2</v>
      </c>
      <c r="BH5" s="68">
        <v>3</v>
      </c>
      <c r="BI5" s="68">
        <v>4</v>
      </c>
      <c r="BJ5" s="66">
        <v>5</v>
      </c>
      <c r="BK5" s="66">
        <v>6</v>
      </c>
      <c r="BL5" s="66">
        <v>7</v>
      </c>
      <c r="BM5" s="66">
        <v>8</v>
      </c>
      <c r="BN5" s="66">
        <v>9</v>
      </c>
      <c r="BO5" s="68">
        <v>10</v>
      </c>
      <c r="BP5" s="68">
        <v>11</v>
      </c>
      <c r="BQ5" s="66">
        <v>12</v>
      </c>
      <c r="BR5" s="66">
        <v>13</v>
      </c>
      <c r="BS5" s="66">
        <v>14</v>
      </c>
      <c r="BT5" s="66">
        <v>15</v>
      </c>
      <c r="BU5" s="66">
        <v>16</v>
      </c>
      <c r="BV5" s="68">
        <v>17</v>
      </c>
      <c r="BW5" s="68">
        <v>18</v>
      </c>
      <c r="BX5" s="66">
        <v>19</v>
      </c>
      <c r="BY5" s="66">
        <v>20</v>
      </c>
      <c r="BZ5" s="66">
        <v>21</v>
      </c>
      <c r="CA5" s="66">
        <v>22</v>
      </c>
      <c r="CB5" s="66">
        <v>23</v>
      </c>
      <c r="CC5" s="68">
        <v>24</v>
      </c>
      <c r="CD5" s="68">
        <v>25</v>
      </c>
      <c r="CE5" s="66">
        <v>26</v>
      </c>
      <c r="CF5" s="66">
        <v>27</v>
      </c>
      <c r="CG5" s="66">
        <v>28</v>
      </c>
      <c r="CH5" s="66">
        <v>29</v>
      </c>
      <c r="CI5" s="66">
        <v>30</v>
      </c>
      <c r="CJ5" s="84">
        <v>31</v>
      </c>
      <c r="CK5" s="94"/>
    </row>
    <row r="6" spans="1:89" ht="14" customHeight="1">
      <c r="A6" s="36" t="s">
        <v>32</v>
      </c>
      <c r="B6" s="77" t="s">
        <v>94</v>
      </c>
      <c r="C6" s="76" t="s">
        <v>143</v>
      </c>
      <c r="D6" s="78">
        <v>400000</v>
      </c>
      <c r="E6" s="37" t="s">
        <v>33</v>
      </c>
      <c r="F6" s="38" t="s">
        <v>34</v>
      </c>
      <c r="G6" s="39" t="s">
        <v>35</v>
      </c>
      <c r="H6" s="45" t="s">
        <v>36</v>
      </c>
      <c r="I6" s="46"/>
      <c r="J6" s="44"/>
      <c r="K6" s="69"/>
      <c r="L6" s="69"/>
      <c r="M6" s="44"/>
      <c r="N6" s="44"/>
      <c r="O6" s="44"/>
      <c r="P6" s="44"/>
      <c r="Q6" s="44"/>
      <c r="R6" s="69"/>
      <c r="S6" s="69"/>
      <c r="T6" s="44"/>
      <c r="U6" s="44"/>
      <c r="V6" s="44"/>
      <c r="W6" s="44"/>
      <c r="X6" s="44"/>
      <c r="Y6" s="69"/>
      <c r="Z6" s="69"/>
      <c r="AA6" s="47"/>
      <c r="AB6" s="46"/>
      <c r="AC6" s="44"/>
      <c r="AD6" s="44"/>
      <c r="AE6" s="44"/>
      <c r="AF6" s="69"/>
      <c r="AG6" s="69"/>
      <c r="AH6" s="44"/>
      <c r="AI6" s="44"/>
      <c r="AJ6" s="44"/>
      <c r="AK6" s="44"/>
      <c r="AL6" s="44"/>
      <c r="AM6" s="69"/>
      <c r="AN6" s="69"/>
      <c r="AO6" s="44"/>
      <c r="AP6" s="44"/>
      <c r="AQ6" s="44"/>
      <c r="AR6" s="43"/>
      <c r="AS6" s="43"/>
      <c r="AT6" s="69"/>
      <c r="AU6" s="69"/>
      <c r="AV6" s="57"/>
      <c r="AW6" s="57"/>
      <c r="AX6" s="59"/>
      <c r="AY6" s="59"/>
      <c r="AZ6" s="59"/>
      <c r="BA6" s="69"/>
      <c r="BB6" s="69"/>
      <c r="BC6" s="59"/>
      <c r="BD6" s="59"/>
      <c r="BE6" s="59"/>
      <c r="BF6" s="59"/>
      <c r="BG6" s="59"/>
      <c r="BH6" s="69"/>
      <c r="BI6" s="69"/>
      <c r="BJ6" s="59"/>
      <c r="BK6" s="59"/>
      <c r="BL6" s="59"/>
      <c r="BM6" s="102"/>
      <c r="BN6" s="102"/>
      <c r="BO6" s="69"/>
      <c r="BP6" s="69"/>
      <c r="BQ6" s="44"/>
      <c r="BR6" s="44"/>
      <c r="BS6" s="44"/>
      <c r="BT6" s="44"/>
      <c r="BU6" s="44"/>
      <c r="BV6" s="69"/>
      <c r="BW6" s="69"/>
      <c r="BX6" s="44"/>
      <c r="BY6" s="44"/>
      <c r="BZ6" s="44"/>
      <c r="CA6" s="44"/>
      <c r="CB6" s="44"/>
      <c r="CC6" s="69"/>
      <c r="CD6" s="69"/>
      <c r="CE6" s="44"/>
      <c r="CF6" s="44"/>
      <c r="CG6" s="44"/>
      <c r="CH6" s="44"/>
      <c r="CI6" s="44"/>
      <c r="CJ6" s="85"/>
    </row>
    <row r="7" spans="1:89" ht="14" customHeight="1">
      <c r="A7" s="36" t="s">
        <v>32</v>
      </c>
      <c r="B7" s="77" t="s">
        <v>95</v>
      </c>
      <c r="C7" s="76" t="s">
        <v>143</v>
      </c>
      <c r="D7" s="78">
        <v>400000</v>
      </c>
      <c r="E7" s="37" t="s">
        <v>33</v>
      </c>
      <c r="F7" s="38" t="s">
        <v>34</v>
      </c>
      <c r="G7" s="39" t="s">
        <v>35</v>
      </c>
      <c r="H7" s="45" t="s">
        <v>36</v>
      </c>
      <c r="I7" s="48"/>
      <c r="J7" s="43"/>
      <c r="K7" s="70"/>
      <c r="L7" s="70"/>
      <c r="M7" s="43"/>
      <c r="N7" s="43"/>
      <c r="O7" s="43"/>
      <c r="P7" s="43"/>
      <c r="Q7" s="43"/>
      <c r="R7" s="70"/>
      <c r="S7" s="70"/>
      <c r="T7" s="43"/>
      <c r="U7" s="43"/>
      <c r="V7" s="43"/>
      <c r="W7" s="43"/>
      <c r="X7" s="43"/>
      <c r="Y7" s="70"/>
      <c r="Z7" s="70"/>
      <c r="AA7" s="49"/>
      <c r="AB7" s="48"/>
      <c r="AC7" s="43"/>
      <c r="AD7" s="43"/>
      <c r="AE7" s="43"/>
      <c r="AF7" s="70"/>
      <c r="AG7" s="70"/>
      <c r="AH7" s="43"/>
      <c r="AI7" s="43"/>
      <c r="AJ7" s="43"/>
      <c r="AK7" s="43"/>
      <c r="AL7" s="43"/>
      <c r="AM7" s="70"/>
      <c r="AN7" s="70"/>
      <c r="AO7" s="43"/>
      <c r="AP7" s="44"/>
      <c r="AQ7" s="44"/>
      <c r="AR7" s="43"/>
      <c r="AS7" s="43"/>
      <c r="AT7" s="70"/>
      <c r="AU7" s="70"/>
      <c r="AV7" s="57"/>
      <c r="AW7" s="57"/>
      <c r="AX7" s="80"/>
      <c r="AY7" s="80"/>
      <c r="AZ7" s="80"/>
      <c r="BA7" s="70"/>
      <c r="BB7" s="70"/>
      <c r="BC7" s="80"/>
      <c r="BD7" s="80"/>
      <c r="BE7" s="80"/>
      <c r="BF7" s="80"/>
      <c r="BG7" s="80"/>
      <c r="BH7" s="70"/>
      <c r="BI7" s="70"/>
      <c r="BJ7" s="80"/>
      <c r="BK7" s="80"/>
      <c r="BL7" s="80"/>
      <c r="BM7" s="102"/>
      <c r="BN7" s="102"/>
      <c r="BO7" s="70"/>
      <c r="BP7" s="70"/>
      <c r="BQ7" s="43"/>
      <c r="BR7" s="43"/>
      <c r="BS7" s="43"/>
      <c r="BT7" s="43"/>
      <c r="BU7" s="43"/>
      <c r="BV7" s="70"/>
      <c r="BW7" s="70"/>
      <c r="BX7" s="43"/>
      <c r="BY7" s="43"/>
      <c r="BZ7" s="43"/>
      <c r="CA7" s="43"/>
      <c r="CB7" s="43"/>
      <c r="CC7" s="70"/>
      <c r="CD7" s="70"/>
      <c r="CE7" s="43"/>
      <c r="CF7" s="43"/>
      <c r="CG7" s="43"/>
      <c r="CH7" s="43"/>
      <c r="CI7" s="43"/>
      <c r="CJ7" s="86"/>
    </row>
    <row r="8" spans="1:89" ht="14" customHeight="1">
      <c r="A8" s="36" t="s">
        <v>49</v>
      </c>
      <c r="B8" s="77" t="s">
        <v>96</v>
      </c>
      <c r="C8" s="56" t="s">
        <v>144</v>
      </c>
      <c r="D8" s="79">
        <v>100000</v>
      </c>
      <c r="E8" s="37" t="s">
        <v>50</v>
      </c>
      <c r="F8" s="38" t="s">
        <v>34</v>
      </c>
      <c r="G8" s="39" t="s">
        <v>39</v>
      </c>
      <c r="H8" s="45" t="s">
        <v>44</v>
      </c>
      <c r="I8" s="48"/>
      <c r="J8" s="43"/>
      <c r="K8" s="70"/>
      <c r="L8" s="70"/>
      <c r="M8" s="43"/>
      <c r="N8" s="43"/>
      <c r="O8" s="43"/>
      <c r="P8" s="43"/>
      <c r="Q8" s="43"/>
      <c r="R8" s="70"/>
      <c r="S8" s="70"/>
      <c r="T8" s="43"/>
      <c r="U8" s="43"/>
      <c r="V8" s="43"/>
      <c r="W8" s="43"/>
      <c r="X8" s="43"/>
      <c r="Y8" s="70"/>
      <c r="Z8" s="70"/>
      <c r="AA8" s="49"/>
      <c r="AB8" s="48"/>
      <c r="AC8" s="43"/>
      <c r="AD8" s="43"/>
      <c r="AE8" s="43"/>
      <c r="AF8" s="70"/>
      <c r="AG8" s="70"/>
      <c r="AH8" s="43"/>
      <c r="AI8" s="43"/>
      <c r="AJ8" s="43"/>
      <c r="AK8" s="43"/>
      <c r="AL8" s="43"/>
      <c r="AM8" s="70"/>
      <c r="AN8" s="70"/>
      <c r="AO8" s="43"/>
      <c r="AP8" s="44"/>
      <c r="AQ8" s="44"/>
      <c r="AR8" s="43"/>
      <c r="AS8" s="43"/>
      <c r="AT8" s="69"/>
      <c r="AU8" s="69"/>
      <c r="AV8" s="57"/>
      <c r="AW8" s="57"/>
      <c r="AX8" s="59"/>
      <c r="AY8" s="59"/>
      <c r="AZ8" s="59"/>
      <c r="BA8" s="69"/>
      <c r="BB8" s="69"/>
      <c r="BC8" s="59"/>
      <c r="BD8" s="59"/>
      <c r="BE8" s="59"/>
      <c r="BF8" s="59"/>
      <c r="BG8" s="59"/>
      <c r="BH8" s="70"/>
      <c r="BI8" s="70"/>
      <c r="BJ8" s="80"/>
      <c r="BK8" s="80"/>
      <c r="BL8" s="59"/>
      <c r="BM8" s="102"/>
      <c r="BN8" s="102"/>
      <c r="BO8" s="69"/>
      <c r="BP8" s="69"/>
      <c r="BQ8" s="44"/>
      <c r="BR8" s="44"/>
      <c r="BS8" s="44"/>
      <c r="BT8" s="44"/>
      <c r="BU8" s="43"/>
      <c r="BV8" s="70"/>
      <c r="BW8" s="70"/>
      <c r="BX8" s="43"/>
      <c r="BY8" s="43"/>
      <c r="BZ8" s="43"/>
      <c r="CA8" s="43"/>
      <c r="CB8" s="43"/>
      <c r="CC8" s="70"/>
      <c r="CD8" s="70"/>
      <c r="CE8" s="43"/>
      <c r="CF8" s="43"/>
      <c r="CG8" s="43"/>
      <c r="CH8" s="43"/>
      <c r="CI8" s="43"/>
      <c r="CJ8" s="86"/>
    </row>
    <row r="9" spans="1:89" ht="14" customHeight="1">
      <c r="A9" s="36" t="s">
        <v>49</v>
      </c>
      <c r="B9" s="77" t="s">
        <v>97</v>
      </c>
      <c r="C9" s="56" t="s">
        <v>144</v>
      </c>
      <c r="D9" s="79">
        <v>100000</v>
      </c>
      <c r="E9" s="37" t="s">
        <v>50</v>
      </c>
      <c r="F9" s="38" t="s">
        <v>34</v>
      </c>
      <c r="G9" s="39" t="s">
        <v>39</v>
      </c>
      <c r="H9" s="45" t="s">
        <v>36</v>
      </c>
      <c r="I9" s="48"/>
      <c r="J9" s="43"/>
      <c r="K9" s="70"/>
      <c r="L9" s="70"/>
      <c r="M9" s="43"/>
      <c r="N9" s="43"/>
      <c r="O9" s="43"/>
      <c r="P9" s="43"/>
      <c r="Q9" s="43"/>
      <c r="R9" s="70"/>
      <c r="S9" s="70"/>
      <c r="T9" s="43"/>
      <c r="U9" s="43"/>
      <c r="V9" s="43"/>
      <c r="W9" s="43"/>
      <c r="X9" s="43"/>
      <c r="Y9" s="70"/>
      <c r="Z9" s="70"/>
      <c r="AA9" s="49"/>
      <c r="AB9" s="48"/>
      <c r="AC9" s="43"/>
      <c r="AD9" s="43"/>
      <c r="AE9" s="43"/>
      <c r="AF9" s="70"/>
      <c r="AG9" s="70"/>
      <c r="AH9" s="43"/>
      <c r="AI9" s="43"/>
      <c r="AJ9" s="43"/>
      <c r="AK9" s="43"/>
      <c r="AL9" s="43"/>
      <c r="AM9" s="70"/>
      <c r="AN9" s="70"/>
      <c r="AO9" s="43"/>
      <c r="AP9" s="44"/>
      <c r="AQ9" s="44"/>
      <c r="AR9" s="43"/>
      <c r="AS9" s="43"/>
      <c r="AT9" s="70"/>
      <c r="AU9" s="70"/>
      <c r="AV9" s="57"/>
      <c r="AW9" s="57"/>
      <c r="AX9" s="80"/>
      <c r="AY9" s="80"/>
      <c r="AZ9" s="80"/>
      <c r="BA9" s="70"/>
      <c r="BB9" s="70"/>
      <c r="BC9" s="80"/>
      <c r="BD9" s="80"/>
      <c r="BE9" s="80"/>
      <c r="BF9" s="80"/>
      <c r="BG9" s="80"/>
      <c r="BH9" s="70"/>
      <c r="BI9" s="70"/>
      <c r="BJ9" s="80"/>
      <c r="BK9" s="80"/>
      <c r="BL9" s="80"/>
      <c r="BM9" s="102"/>
      <c r="BN9" s="102"/>
      <c r="BO9" s="70"/>
      <c r="BP9" s="70"/>
      <c r="BQ9" s="43"/>
      <c r="BR9" s="43"/>
      <c r="BS9" s="43"/>
      <c r="BT9" s="43"/>
      <c r="BU9" s="43"/>
      <c r="BV9" s="70"/>
      <c r="BW9" s="70"/>
      <c r="BX9" s="43"/>
      <c r="BY9" s="43"/>
      <c r="BZ9" s="43"/>
      <c r="CA9" s="43"/>
      <c r="CB9" s="43"/>
      <c r="CC9" s="70"/>
      <c r="CD9" s="70"/>
      <c r="CE9" s="43"/>
      <c r="CF9" s="43"/>
      <c r="CG9" s="43"/>
      <c r="CH9" s="43"/>
      <c r="CI9" s="43"/>
      <c r="CJ9" s="86"/>
    </row>
    <row r="10" spans="1:89" ht="14" customHeight="1">
      <c r="A10" s="36" t="s">
        <v>81</v>
      </c>
      <c r="B10" s="77" t="s">
        <v>98</v>
      </c>
      <c r="C10" s="76" t="s">
        <v>143</v>
      </c>
      <c r="D10" s="78">
        <v>400000</v>
      </c>
      <c r="E10" s="37" t="s">
        <v>82</v>
      </c>
      <c r="F10" s="38" t="s">
        <v>60</v>
      </c>
      <c r="G10" s="39" t="s">
        <v>61</v>
      </c>
      <c r="H10" s="45" t="s">
        <v>36</v>
      </c>
      <c r="I10" s="48"/>
      <c r="J10" s="43"/>
      <c r="K10" s="70"/>
      <c r="L10" s="70"/>
      <c r="M10" s="43"/>
      <c r="N10" s="43"/>
      <c r="O10" s="43"/>
      <c r="P10" s="43"/>
      <c r="Q10" s="43"/>
      <c r="R10" s="70"/>
      <c r="S10" s="70"/>
      <c r="T10" s="43"/>
      <c r="U10" s="43"/>
      <c r="V10" s="43"/>
      <c r="W10" s="43"/>
      <c r="X10" s="43"/>
      <c r="Y10" s="70"/>
      <c r="Z10" s="70"/>
      <c r="AA10" s="49"/>
      <c r="AB10" s="48"/>
      <c r="AC10" s="43"/>
      <c r="AD10" s="43"/>
      <c r="AE10" s="43"/>
      <c r="AF10" s="70"/>
      <c r="AG10" s="70"/>
      <c r="AH10" s="43"/>
      <c r="AI10" s="43"/>
      <c r="AJ10" s="43"/>
      <c r="AK10" s="43"/>
      <c r="AL10" s="43"/>
      <c r="AM10" s="70"/>
      <c r="AN10" s="70"/>
      <c r="AO10" s="43"/>
      <c r="AP10" s="44"/>
      <c r="AQ10" s="44"/>
      <c r="AR10" s="43"/>
      <c r="AS10" s="43"/>
      <c r="AT10" s="69"/>
      <c r="AU10" s="69"/>
      <c r="AV10" s="57"/>
      <c r="AW10" s="57"/>
      <c r="AX10" s="59"/>
      <c r="AY10" s="59"/>
      <c r="AZ10" s="59"/>
      <c r="BA10" s="69"/>
      <c r="BB10" s="69"/>
      <c r="BC10" s="59"/>
      <c r="BD10" s="59"/>
      <c r="BE10" s="59"/>
      <c r="BF10" s="59"/>
      <c r="BG10" s="59"/>
      <c r="BH10" s="70"/>
      <c r="BI10" s="70"/>
      <c r="BJ10" s="80"/>
      <c r="BK10" s="80"/>
      <c r="BL10" s="59"/>
      <c r="BM10" s="102"/>
      <c r="BN10" s="102"/>
      <c r="BO10" s="69"/>
      <c r="BP10" s="69"/>
      <c r="BQ10" s="44"/>
      <c r="BR10" s="44"/>
      <c r="BS10" s="44"/>
      <c r="BT10" s="44"/>
      <c r="BU10" s="43"/>
      <c r="BV10" s="70"/>
      <c r="BW10" s="70"/>
      <c r="BX10" s="43"/>
      <c r="BY10" s="43"/>
      <c r="BZ10" s="43"/>
      <c r="CA10" s="43"/>
      <c r="CB10" s="43"/>
      <c r="CC10" s="70"/>
      <c r="CD10" s="70"/>
      <c r="CE10" s="43"/>
      <c r="CF10" s="43"/>
      <c r="CG10" s="43"/>
      <c r="CH10" s="43"/>
      <c r="CI10" s="43"/>
      <c r="CJ10" s="86"/>
    </row>
    <row r="11" spans="1:89" ht="14" customHeight="1">
      <c r="A11" s="36" t="s">
        <v>83</v>
      </c>
      <c r="B11" s="77" t="s">
        <v>99</v>
      </c>
      <c r="C11" s="76" t="s">
        <v>143</v>
      </c>
      <c r="D11" s="78">
        <v>850000</v>
      </c>
      <c r="E11" s="37" t="s">
        <v>84</v>
      </c>
      <c r="F11" s="38" t="s">
        <v>60</v>
      </c>
      <c r="G11" s="39" t="s">
        <v>61</v>
      </c>
      <c r="H11" s="45" t="s">
        <v>36</v>
      </c>
      <c r="I11" s="48"/>
      <c r="J11" s="43"/>
      <c r="K11" s="70"/>
      <c r="L11" s="70"/>
      <c r="M11" s="43"/>
      <c r="N11" s="43"/>
      <c r="O11" s="43"/>
      <c r="P11" s="43"/>
      <c r="Q11" s="43"/>
      <c r="R11" s="70"/>
      <c r="S11" s="70"/>
      <c r="T11" s="43"/>
      <c r="U11" s="43"/>
      <c r="V11" s="43"/>
      <c r="W11" s="43"/>
      <c r="X11" s="43"/>
      <c r="Y11" s="70"/>
      <c r="Z11" s="70"/>
      <c r="AA11" s="49"/>
      <c r="AB11" s="48"/>
      <c r="AC11" s="43"/>
      <c r="AD11" s="43"/>
      <c r="AE11" s="43"/>
      <c r="AF11" s="70"/>
      <c r="AG11" s="70"/>
      <c r="AH11" s="43"/>
      <c r="AI11" s="43"/>
      <c r="AJ11" s="43"/>
      <c r="AK11" s="43"/>
      <c r="AL11" s="43"/>
      <c r="AM11" s="70"/>
      <c r="AN11" s="70"/>
      <c r="AO11" s="43"/>
      <c r="AP11" s="44"/>
      <c r="AQ11" s="44"/>
      <c r="AR11" s="43"/>
      <c r="AS11" s="43"/>
      <c r="AT11" s="70"/>
      <c r="AU11" s="70"/>
      <c r="AV11" s="57"/>
      <c r="AW11" s="57"/>
      <c r="AX11" s="80"/>
      <c r="AY11" s="80"/>
      <c r="AZ11" s="80"/>
      <c r="BA11" s="70"/>
      <c r="BB11" s="70"/>
      <c r="BC11" s="80"/>
      <c r="BD11" s="80"/>
      <c r="BE11" s="80"/>
      <c r="BF11" s="80"/>
      <c r="BG11" s="80"/>
      <c r="BH11" s="70"/>
      <c r="BI11" s="70"/>
      <c r="BJ11" s="80"/>
      <c r="BK11" s="80"/>
      <c r="BL11" s="80"/>
      <c r="BM11" s="102"/>
      <c r="BN11" s="102"/>
      <c r="BO11" s="70"/>
      <c r="BP11" s="70"/>
      <c r="BQ11" s="43"/>
      <c r="BR11" s="43"/>
      <c r="BS11" s="43"/>
      <c r="BT11" s="43"/>
      <c r="BU11" s="43"/>
      <c r="BV11" s="70"/>
      <c r="BW11" s="70"/>
      <c r="BX11" s="43"/>
      <c r="BY11" s="43"/>
      <c r="BZ11" s="43"/>
      <c r="CA11" s="43"/>
      <c r="CB11" s="43"/>
      <c r="CC11" s="70"/>
      <c r="CD11" s="70"/>
      <c r="CE11" s="43"/>
      <c r="CF11" s="43"/>
      <c r="CG11" s="43"/>
      <c r="CH11" s="43"/>
      <c r="CI11" s="43"/>
      <c r="CJ11" s="86"/>
    </row>
    <row r="12" spans="1:89" ht="14" customHeight="1">
      <c r="A12" s="36" t="s">
        <v>45</v>
      </c>
      <c r="B12" s="77" t="s">
        <v>100</v>
      </c>
      <c r="C12" s="76" t="s">
        <v>143</v>
      </c>
      <c r="D12" s="78">
        <v>850000</v>
      </c>
      <c r="E12" s="73" t="s">
        <v>46</v>
      </c>
      <c r="F12" s="38" t="s">
        <v>34</v>
      </c>
      <c r="G12" s="39" t="s">
        <v>40</v>
      </c>
      <c r="H12" s="45" t="s">
        <v>36</v>
      </c>
      <c r="I12" s="48"/>
      <c r="J12" s="43"/>
      <c r="K12" s="70"/>
      <c r="L12" s="70"/>
      <c r="M12" s="43"/>
      <c r="N12" s="43"/>
      <c r="O12" s="43"/>
      <c r="P12" s="43"/>
      <c r="Q12" s="43"/>
      <c r="R12" s="70"/>
      <c r="S12" s="70"/>
      <c r="T12" s="43"/>
      <c r="U12" s="43"/>
      <c r="V12" s="43"/>
      <c r="W12" s="43"/>
      <c r="X12" s="43"/>
      <c r="Y12" s="70"/>
      <c r="Z12" s="70"/>
      <c r="AA12" s="49"/>
      <c r="AB12" s="48"/>
      <c r="AC12" s="43"/>
      <c r="AD12" s="43"/>
      <c r="AE12" s="43"/>
      <c r="AF12" s="70"/>
      <c r="AG12" s="70"/>
      <c r="AH12" s="43"/>
      <c r="AI12" s="43"/>
      <c r="AJ12" s="43"/>
      <c r="AK12" s="43"/>
      <c r="AL12" s="43"/>
      <c r="AM12" s="70"/>
      <c r="AN12" s="70"/>
      <c r="AO12" s="43"/>
      <c r="AP12" s="43"/>
      <c r="AQ12" s="43"/>
      <c r="AR12" s="63"/>
      <c r="AS12" s="112"/>
      <c r="AT12" s="70"/>
      <c r="AU12" s="70"/>
      <c r="AV12" s="63"/>
      <c r="AW12" s="55"/>
      <c r="AX12" s="81"/>
      <c r="AY12" s="82"/>
      <c r="AZ12" s="82"/>
      <c r="BA12" s="70"/>
      <c r="BB12" s="70"/>
      <c r="BC12" s="82"/>
      <c r="BD12" s="82"/>
      <c r="BE12" s="82"/>
      <c r="BF12" s="82"/>
      <c r="BG12" s="82"/>
      <c r="BH12" s="70"/>
      <c r="BI12" s="70"/>
      <c r="BJ12" s="82"/>
      <c r="BK12" s="82"/>
      <c r="BL12" s="82"/>
      <c r="BM12" s="82"/>
      <c r="BN12" s="102"/>
      <c r="BO12" s="70"/>
      <c r="BP12" s="70"/>
      <c r="BQ12" s="102"/>
      <c r="BR12" s="43"/>
      <c r="BS12" s="43"/>
      <c r="BT12" s="43"/>
      <c r="BU12" s="43"/>
      <c r="BV12" s="70"/>
      <c r="BW12" s="70"/>
      <c r="BX12" s="43"/>
      <c r="BY12" s="43"/>
      <c r="BZ12" s="43"/>
      <c r="CA12" s="43"/>
      <c r="CB12" s="43"/>
      <c r="CC12" s="70"/>
      <c r="CD12" s="70"/>
      <c r="CE12" s="43"/>
      <c r="CF12" s="43"/>
      <c r="CG12" s="43"/>
      <c r="CH12" s="43"/>
      <c r="CI12" s="43"/>
      <c r="CJ12" s="86"/>
    </row>
    <row r="13" spans="1:89" s="41" customFormat="1" ht="14" customHeight="1">
      <c r="A13" s="36" t="s">
        <v>45</v>
      </c>
      <c r="B13" s="77" t="s">
        <v>101</v>
      </c>
      <c r="C13" s="76" t="s">
        <v>143</v>
      </c>
      <c r="D13" s="78">
        <v>850000</v>
      </c>
      <c r="E13" s="73" t="s">
        <v>46</v>
      </c>
      <c r="F13" s="38" t="s">
        <v>34</v>
      </c>
      <c r="G13" s="39" t="s">
        <v>40</v>
      </c>
      <c r="H13" s="45" t="s">
        <v>36</v>
      </c>
      <c r="I13" s="50"/>
      <c r="J13" s="38"/>
      <c r="K13" s="71"/>
      <c r="L13" s="71"/>
      <c r="M13" s="38"/>
      <c r="N13" s="38"/>
      <c r="O13" s="38"/>
      <c r="P13" s="38"/>
      <c r="Q13" s="38"/>
      <c r="R13" s="71"/>
      <c r="S13" s="71"/>
      <c r="T13" s="38"/>
      <c r="U13" s="38"/>
      <c r="V13" s="38"/>
      <c r="W13" s="38"/>
      <c r="X13" s="38"/>
      <c r="Y13" s="71"/>
      <c r="Z13" s="71"/>
      <c r="AA13" s="51"/>
      <c r="AB13" s="50"/>
      <c r="AC13" s="38"/>
      <c r="AD13" s="38"/>
      <c r="AE13" s="38"/>
      <c r="AF13" s="71"/>
      <c r="AG13" s="71"/>
      <c r="AH13" s="38"/>
      <c r="AI13" s="38"/>
      <c r="AJ13" s="38"/>
      <c r="AK13" s="38"/>
      <c r="AL13" s="38"/>
      <c r="AM13" s="71"/>
      <c r="AN13" s="71"/>
      <c r="AO13" s="38"/>
      <c r="AP13" s="38"/>
      <c r="AQ13" s="43"/>
      <c r="AR13" s="63"/>
      <c r="AS13" s="112"/>
      <c r="AT13" s="71"/>
      <c r="AU13" s="71"/>
      <c r="AV13" s="113"/>
      <c r="AW13" s="55"/>
      <c r="AX13" s="81"/>
      <c r="AY13" s="83"/>
      <c r="AZ13" s="83"/>
      <c r="BA13" s="71"/>
      <c r="BB13" s="71"/>
      <c r="BC13" s="83"/>
      <c r="BD13" s="83"/>
      <c r="BE13" s="83"/>
      <c r="BF13" s="83"/>
      <c r="BG13" s="83"/>
      <c r="BH13" s="71"/>
      <c r="BI13" s="71"/>
      <c r="BJ13" s="83"/>
      <c r="BK13" s="83"/>
      <c r="BL13" s="83"/>
      <c r="BM13" s="83"/>
      <c r="BN13" s="103"/>
      <c r="BO13" s="71"/>
      <c r="BP13" s="71"/>
      <c r="BQ13" s="103"/>
      <c r="BR13" s="38"/>
      <c r="BS13" s="38"/>
      <c r="BT13" s="38"/>
      <c r="BU13" s="38"/>
      <c r="BV13" s="71"/>
      <c r="BW13" s="71"/>
      <c r="BX13" s="38"/>
      <c r="BY13" s="38"/>
      <c r="BZ13" s="38"/>
      <c r="CA13" s="38"/>
      <c r="CB13" s="38"/>
      <c r="CC13" s="71"/>
      <c r="CD13" s="71"/>
      <c r="CE13" s="38"/>
      <c r="CF13" s="38"/>
      <c r="CG13" s="38"/>
      <c r="CH13" s="38"/>
      <c r="CI13" s="38"/>
      <c r="CJ13" s="87"/>
      <c r="CK13" s="95"/>
    </row>
    <row r="14" spans="1:89" ht="14" customHeight="1">
      <c r="A14" s="36" t="s">
        <v>75</v>
      </c>
      <c r="B14" s="77" t="s">
        <v>102</v>
      </c>
      <c r="C14" s="77" t="s">
        <v>145</v>
      </c>
      <c r="D14" s="79">
        <v>100000</v>
      </c>
      <c r="E14" s="73" t="s">
        <v>76</v>
      </c>
      <c r="F14" s="38" t="s">
        <v>60</v>
      </c>
      <c r="G14" s="39" t="s">
        <v>61</v>
      </c>
      <c r="H14" s="45" t="s">
        <v>36</v>
      </c>
      <c r="I14" s="48"/>
      <c r="J14" s="43"/>
      <c r="K14" s="70"/>
      <c r="L14" s="70"/>
      <c r="M14" s="43"/>
      <c r="N14" s="43"/>
      <c r="O14" s="43"/>
      <c r="P14" s="43"/>
      <c r="Q14" s="43"/>
      <c r="R14" s="70"/>
      <c r="S14" s="70"/>
      <c r="T14" s="43"/>
      <c r="U14" s="43"/>
      <c r="V14" s="43"/>
      <c r="W14" s="43"/>
      <c r="X14" s="43"/>
      <c r="Y14" s="70"/>
      <c r="Z14" s="70"/>
      <c r="AA14" s="49"/>
      <c r="AB14" s="48"/>
      <c r="AC14" s="43"/>
      <c r="AD14" s="43"/>
      <c r="AE14" s="43"/>
      <c r="AF14" s="70"/>
      <c r="AG14" s="70"/>
      <c r="AH14" s="43"/>
      <c r="AI14" s="43"/>
      <c r="AJ14" s="43"/>
      <c r="AK14" s="43"/>
      <c r="AL14" s="43"/>
      <c r="AM14" s="70"/>
      <c r="AN14" s="70"/>
      <c r="AO14" s="43"/>
      <c r="AP14" s="43"/>
      <c r="AQ14" s="43"/>
      <c r="AR14" s="63"/>
      <c r="AS14" s="112"/>
      <c r="AT14" s="70"/>
      <c r="AU14" s="70"/>
      <c r="AV14" s="63"/>
      <c r="AW14" s="55"/>
      <c r="AX14" s="81"/>
      <c r="AY14" s="82"/>
      <c r="AZ14" s="82"/>
      <c r="BA14" s="70"/>
      <c r="BB14" s="70"/>
      <c r="BC14" s="82"/>
      <c r="BD14" s="82"/>
      <c r="BE14" s="82"/>
      <c r="BF14" s="82"/>
      <c r="BG14" s="82"/>
      <c r="BH14" s="70"/>
      <c r="BI14" s="70"/>
      <c r="BJ14" s="82"/>
      <c r="BK14" s="82"/>
      <c r="BL14" s="82"/>
      <c r="BM14" s="82"/>
      <c r="BN14" s="102"/>
      <c r="BO14" s="70"/>
      <c r="BP14" s="70"/>
      <c r="BQ14" s="102"/>
      <c r="BR14" s="43"/>
      <c r="BS14" s="43"/>
      <c r="BT14" s="43"/>
      <c r="BU14" s="43"/>
      <c r="BV14" s="70"/>
      <c r="BW14" s="70"/>
      <c r="BX14" s="43"/>
      <c r="BY14" s="43"/>
      <c r="BZ14" s="43"/>
      <c r="CA14" s="43"/>
      <c r="CB14" s="43"/>
      <c r="CC14" s="70"/>
      <c r="CD14" s="70"/>
      <c r="CE14" s="43"/>
      <c r="CF14" s="43"/>
      <c r="CG14" s="43"/>
      <c r="CH14" s="43"/>
      <c r="CI14" s="43"/>
      <c r="CJ14" s="86"/>
    </row>
    <row r="15" spans="1:89" ht="14" customHeight="1">
      <c r="A15" s="36" t="s">
        <v>77</v>
      </c>
      <c r="B15" s="77" t="s">
        <v>103</v>
      </c>
      <c r="C15" s="76" t="s">
        <v>143</v>
      </c>
      <c r="D15" s="78">
        <v>850000</v>
      </c>
      <c r="E15" s="73" t="s">
        <v>78</v>
      </c>
      <c r="F15" s="38" t="s">
        <v>60</v>
      </c>
      <c r="G15" s="39" t="s">
        <v>61</v>
      </c>
      <c r="H15" s="45" t="s">
        <v>36</v>
      </c>
      <c r="I15" s="48"/>
      <c r="J15" s="43"/>
      <c r="K15" s="70"/>
      <c r="L15" s="70"/>
      <c r="M15" s="43"/>
      <c r="N15" s="43"/>
      <c r="O15" s="43"/>
      <c r="P15" s="43"/>
      <c r="Q15" s="43"/>
      <c r="R15" s="70"/>
      <c r="S15" s="70"/>
      <c r="T15" s="43"/>
      <c r="U15" s="43"/>
      <c r="V15" s="43"/>
      <c r="W15" s="43"/>
      <c r="X15" s="43"/>
      <c r="Y15" s="70"/>
      <c r="Z15" s="70"/>
      <c r="AA15" s="49"/>
      <c r="AB15" s="48"/>
      <c r="AC15" s="43"/>
      <c r="AD15" s="43"/>
      <c r="AE15" s="43"/>
      <c r="AF15" s="70"/>
      <c r="AG15" s="70"/>
      <c r="AH15" s="43"/>
      <c r="AI15" s="43"/>
      <c r="AJ15" s="43"/>
      <c r="AK15" s="43"/>
      <c r="AL15" s="43"/>
      <c r="AM15" s="70"/>
      <c r="AN15" s="70"/>
      <c r="AO15" s="43"/>
      <c r="AP15" s="43"/>
      <c r="AQ15" s="43"/>
      <c r="AR15" s="63"/>
      <c r="AS15" s="112"/>
      <c r="AT15" s="70"/>
      <c r="AU15" s="70"/>
      <c r="AV15" s="63"/>
      <c r="AW15" s="55"/>
      <c r="AX15" s="81"/>
      <c r="AY15" s="82"/>
      <c r="AZ15" s="82"/>
      <c r="BA15" s="70"/>
      <c r="BB15" s="70"/>
      <c r="BC15" s="82"/>
      <c r="BD15" s="82"/>
      <c r="BE15" s="82"/>
      <c r="BF15" s="82"/>
      <c r="BG15" s="82"/>
      <c r="BH15" s="70"/>
      <c r="BI15" s="70"/>
      <c r="BJ15" s="82"/>
      <c r="BK15" s="82"/>
      <c r="BL15" s="82"/>
      <c r="BM15" s="82"/>
      <c r="BN15" s="102"/>
      <c r="BO15" s="70"/>
      <c r="BP15" s="70"/>
      <c r="BQ15" s="102"/>
      <c r="BR15" s="43"/>
      <c r="BS15" s="43"/>
      <c r="BT15" s="43"/>
      <c r="BU15" s="43"/>
      <c r="BV15" s="70"/>
      <c r="BW15" s="70"/>
      <c r="BX15" s="43"/>
      <c r="BY15" s="43"/>
      <c r="BZ15" s="43"/>
      <c r="CA15" s="43"/>
      <c r="CB15" s="43"/>
      <c r="CC15" s="70"/>
      <c r="CD15" s="70"/>
      <c r="CE15" s="43"/>
      <c r="CF15" s="43"/>
      <c r="CG15" s="43"/>
      <c r="CH15" s="43"/>
      <c r="CI15" s="43"/>
      <c r="CJ15" s="86"/>
    </row>
    <row r="16" spans="1:89" ht="14" customHeight="1">
      <c r="A16" s="36" t="s">
        <v>79</v>
      </c>
      <c r="B16" s="77" t="s">
        <v>104</v>
      </c>
      <c r="C16" s="76" t="s">
        <v>143</v>
      </c>
      <c r="D16" s="78">
        <v>850000</v>
      </c>
      <c r="E16" s="73" t="s">
        <v>80</v>
      </c>
      <c r="F16" s="38" t="s">
        <v>60</v>
      </c>
      <c r="G16" s="39" t="s">
        <v>61</v>
      </c>
      <c r="H16" s="45" t="s">
        <v>36</v>
      </c>
      <c r="I16" s="48"/>
      <c r="J16" s="43"/>
      <c r="K16" s="70"/>
      <c r="L16" s="70"/>
      <c r="M16" s="43"/>
      <c r="N16" s="43"/>
      <c r="O16" s="43"/>
      <c r="P16" s="43"/>
      <c r="Q16" s="43"/>
      <c r="R16" s="70"/>
      <c r="S16" s="70"/>
      <c r="T16" s="43"/>
      <c r="U16" s="43"/>
      <c r="V16" s="43"/>
      <c r="W16" s="43"/>
      <c r="X16" s="43"/>
      <c r="Y16" s="70"/>
      <c r="Z16" s="70"/>
      <c r="AA16" s="49"/>
      <c r="AB16" s="48"/>
      <c r="AC16" s="43"/>
      <c r="AD16" s="43"/>
      <c r="AE16" s="43"/>
      <c r="AF16" s="70"/>
      <c r="AG16" s="70"/>
      <c r="AH16" s="43"/>
      <c r="AI16" s="43"/>
      <c r="AJ16" s="43"/>
      <c r="AK16" s="43"/>
      <c r="AL16" s="43"/>
      <c r="AM16" s="70"/>
      <c r="AN16" s="70"/>
      <c r="AO16" s="43"/>
      <c r="AP16" s="43"/>
      <c r="AQ16" s="43"/>
      <c r="AR16" s="63"/>
      <c r="AS16" s="112"/>
      <c r="AT16" s="70"/>
      <c r="AU16" s="70"/>
      <c r="AV16" s="63"/>
      <c r="AW16" s="55"/>
      <c r="AX16" s="81"/>
      <c r="AY16" s="82"/>
      <c r="AZ16" s="82"/>
      <c r="BA16" s="70"/>
      <c r="BB16" s="70"/>
      <c r="BC16" s="82"/>
      <c r="BD16" s="82"/>
      <c r="BE16" s="82"/>
      <c r="BF16" s="82"/>
      <c r="BG16" s="82"/>
      <c r="BH16" s="70"/>
      <c r="BI16" s="70"/>
      <c r="BJ16" s="82"/>
      <c r="BK16" s="82"/>
      <c r="BL16" s="82"/>
      <c r="BM16" s="82"/>
      <c r="BN16" s="102"/>
      <c r="BO16" s="70"/>
      <c r="BP16" s="70"/>
      <c r="BQ16" s="102"/>
      <c r="BR16" s="43"/>
      <c r="BS16" s="43"/>
      <c r="BT16" s="43"/>
      <c r="BU16" s="43"/>
      <c r="BV16" s="70"/>
      <c r="BW16" s="70"/>
      <c r="BX16" s="43"/>
      <c r="BY16" s="43"/>
      <c r="BZ16" s="43"/>
      <c r="CA16" s="43"/>
      <c r="CB16" s="43"/>
      <c r="CC16" s="70"/>
      <c r="CD16" s="70"/>
      <c r="CE16" s="43"/>
      <c r="CF16" s="43"/>
      <c r="CG16" s="43"/>
      <c r="CH16" s="43"/>
      <c r="CI16" s="43"/>
      <c r="CJ16" s="86"/>
    </row>
    <row r="17" spans="1:88" ht="14" customHeight="1">
      <c r="A17" s="36" t="s">
        <v>37</v>
      </c>
      <c r="B17" s="56" t="s">
        <v>105</v>
      </c>
      <c r="C17" s="56" t="s">
        <v>146</v>
      </c>
      <c r="D17" s="79">
        <v>100000</v>
      </c>
      <c r="E17" s="60" t="s">
        <v>38</v>
      </c>
      <c r="F17" s="38" t="s">
        <v>34</v>
      </c>
      <c r="G17" s="39" t="s">
        <v>39</v>
      </c>
      <c r="H17" s="45" t="s">
        <v>36</v>
      </c>
      <c r="I17" s="48"/>
      <c r="J17" s="43"/>
      <c r="K17" s="70"/>
      <c r="L17" s="70"/>
      <c r="M17" s="43"/>
      <c r="N17" s="43"/>
      <c r="O17" s="43"/>
      <c r="P17" s="43"/>
      <c r="Q17" s="43"/>
      <c r="R17" s="70"/>
      <c r="S17" s="70"/>
      <c r="T17" s="43"/>
      <c r="U17" s="43"/>
      <c r="V17" s="43"/>
      <c r="W17" s="43"/>
      <c r="X17" s="43"/>
      <c r="Y17" s="70"/>
      <c r="Z17" s="70"/>
      <c r="AA17" s="49"/>
      <c r="AB17" s="48"/>
      <c r="AC17" s="43"/>
      <c r="AD17" s="43"/>
      <c r="AE17" s="43"/>
      <c r="AF17" s="70"/>
      <c r="AG17" s="70"/>
      <c r="AH17" s="43"/>
      <c r="AI17" s="43"/>
      <c r="AJ17" s="43"/>
      <c r="AK17" s="43"/>
      <c r="AL17" s="43"/>
      <c r="AM17" s="70"/>
      <c r="AN17" s="70"/>
      <c r="AO17" s="43"/>
      <c r="AP17" s="43"/>
      <c r="AQ17" s="43"/>
      <c r="AR17" s="43"/>
      <c r="AS17" s="43"/>
      <c r="AT17" s="70"/>
      <c r="AU17" s="70"/>
      <c r="AV17" s="63"/>
      <c r="AW17" s="63"/>
      <c r="AX17" s="55"/>
      <c r="AY17" s="55"/>
      <c r="AZ17" s="61"/>
      <c r="BA17" s="70"/>
      <c r="BB17" s="70"/>
      <c r="BC17" s="61"/>
      <c r="BD17" s="61"/>
      <c r="BE17" s="61"/>
      <c r="BF17" s="61"/>
      <c r="BG17" s="61"/>
      <c r="BH17" s="70"/>
      <c r="BI17" s="70"/>
      <c r="BJ17" s="114"/>
      <c r="BK17" s="114"/>
      <c r="BL17" s="114"/>
      <c r="BM17" s="102"/>
      <c r="BN17" s="102"/>
      <c r="BO17" s="70"/>
      <c r="BP17" s="70"/>
      <c r="BQ17" s="43"/>
      <c r="BR17" s="43"/>
      <c r="BS17" s="43"/>
      <c r="BT17" s="43"/>
      <c r="BU17" s="43"/>
      <c r="BV17" s="70"/>
      <c r="BW17" s="70"/>
      <c r="BX17" s="43"/>
      <c r="BY17" s="43"/>
      <c r="BZ17" s="43"/>
      <c r="CA17" s="43"/>
      <c r="CB17" s="43"/>
      <c r="CC17" s="70"/>
      <c r="CD17" s="70"/>
      <c r="CE17" s="43"/>
      <c r="CF17" s="43"/>
      <c r="CG17" s="43"/>
      <c r="CH17" s="43"/>
      <c r="CI17" s="43"/>
      <c r="CJ17" s="86"/>
    </row>
    <row r="18" spans="1:88" ht="14" customHeight="1">
      <c r="A18" s="36" t="s">
        <v>37</v>
      </c>
      <c r="B18" s="56" t="s">
        <v>106</v>
      </c>
      <c r="C18" s="56" t="s">
        <v>146</v>
      </c>
      <c r="D18" s="79">
        <v>100000</v>
      </c>
      <c r="E18" s="60" t="s">
        <v>38</v>
      </c>
      <c r="F18" s="38" t="s">
        <v>34</v>
      </c>
      <c r="G18" s="39" t="s">
        <v>40</v>
      </c>
      <c r="H18" s="45" t="s">
        <v>36</v>
      </c>
      <c r="I18" s="48"/>
      <c r="J18" s="43"/>
      <c r="K18" s="70"/>
      <c r="L18" s="70"/>
      <c r="M18" s="43"/>
      <c r="N18" s="43"/>
      <c r="O18" s="43"/>
      <c r="P18" s="43"/>
      <c r="Q18" s="43"/>
      <c r="R18" s="70"/>
      <c r="S18" s="70"/>
      <c r="T18" s="43"/>
      <c r="U18" s="43"/>
      <c r="V18" s="43"/>
      <c r="W18" s="43"/>
      <c r="X18" s="43"/>
      <c r="Y18" s="70"/>
      <c r="Z18" s="70"/>
      <c r="AA18" s="49"/>
      <c r="AB18" s="48"/>
      <c r="AC18" s="43"/>
      <c r="AD18" s="43"/>
      <c r="AE18" s="43"/>
      <c r="AF18" s="70"/>
      <c r="AG18" s="70"/>
      <c r="AH18" s="43"/>
      <c r="AI18" s="43"/>
      <c r="AJ18" s="43"/>
      <c r="AK18" s="43"/>
      <c r="AL18" s="43"/>
      <c r="AM18" s="70"/>
      <c r="AN18" s="70"/>
      <c r="AO18" s="43"/>
      <c r="AP18" s="43"/>
      <c r="AQ18" s="43"/>
      <c r="AR18" s="43"/>
      <c r="AS18" s="43"/>
      <c r="AT18" s="70"/>
      <c r="AU18" s="70"/>
      <c r="AV18" s="63"/>
      <c r="AW18" s="63"/>
      <c r="AX18" s="55"/>
      <c r="AY18" s="55"/>
      <c r="AZ18" s="61"/>
      <c r="BA18" s="70"/>
      <c r="BB18" s="70"/>
      <c r="BC18" s="61"/>
      <c r="BD18" s="61"/>
      <c r="BE18" s="61"/>
      <c r="BF18" s="61"/>
      <c r="BG18" s="61"/>
      <c r="BH18" s="70"/>
      <c r="BI18" s="70"/>
      <c r="BJ18" s="114"/>
      <c r="BK18" s="114"/>
      <c r="BL18" s="114"/>
      <c r="BM18" s="102"/>
      <c r="BN18" s="102"/>
      <c r="BO18" s="70"/>
      <c r="BP18" s="70"/>
      <c r="BQ18" s="43"/>
      <c r="BR18" s="43"/>
      <c r="BS18" s="43"/>
      <c r="BT18" s="43"/>
      <c r="BU18" s="43"/>
      <c r="BV18" s="70"/>
      <c r="BW18" s="70"/>
      <c r="BX18" s="43"/>
      <c r="BY18" s="43"/>
      <c r="BZ18" s="43"/>
      <c r="CA18" s="43"/>
      <c r="CB18" s="43"/>
      <c r="CC18" s="70"/>
      <c r="CD18" s="70"/>
      <c r="CE18" s="43"/>
      <c r="CF18" s="43"/>
      <c r="CG18" s="43"/>
      <c r="CH18" s="43"/>
      <c r="CI18" s="43"/>
      <c r="CJ18" s="86"/>
    </row>
    <row r="19" spans="1:88" ht="14" customHeight="1">
      <c r="A19" s="36" t="s">
        <v>73</v>
      </c>
      <c r="B19" s="56" t="s">
        <v>107</v>
      </c>
      <c r="C19" s="56" t="s">
        <v>147</v>
      </c>
      <c r="D19" s="79">
        <v>100000</v>
      </c>
      <c r="E19" s="42" t="s">
        <v>74</v>
      </c>
      <c r="F19" s="38" t="s">
        <v>60</v>
      </c>
      <c r="G19" s="39" t="s">
        <v>40</v>
      </c>
      <c r="H19" s="45" t="s">
        <v>36</v>
      </c>
      <c r="I19" s="48"/>
      <c r="J19" s="43"/>
      <c r="K19" s="70"/>
      <c r="L19" s="70"/>
      <c r="M19" s="43"/>
      <c r="N19" s="43"/>
      <c r="O19" s="43"/>
      <c r="P19" s="43"/>
      <c r="Q19" s="43"/>
      <c r="R19" s="70"/>
      <c r="S19" s="70"/>
      <c r="T19" s="43"/>
      <c r="U19" s="43"/>
      <c r="V19" s="43"/>
      <c r="W19" s="43"/>
      <c r="X19" s="43"/>
      <c r="Y19" s="70"/>
      <c r="Z19" s="70"/>
      <c r="AA19" s="49"/>
      <c r="AB19" s="48"/>
      <c r="AC19" s="43"/>
      <c r="AD19" s="43"/>
      <c r="AE19" s="43"/>
      <c r="AF19" s="70"/>
      <c r="AG19" s="70"/>
      <c r="AH19" s="43"/>
      <c r="AI19" s="43"/>
      <c r="AJ19" s="43"/>
      <c r="AK19" s="43"/>
      <c r="AL19" s="43"/>
      <c r="AM19" s="70"/>
      <c r="AN19" s="70"/>
      <c r="AO19" s="43"/>
      <c r="AP19" s="43"/>
      <c r="AQ19" s="43"/>
      <c r="AR19" s="43"/>
      <c r="AS19" s="43"/>
      <c r="AT19" s="70"/>
      <c r="AU19" s="70"/>
      <c r="AV19" s="44"/>
      <c r="AW19" s="43"/>
      <c r="AX19" s="43"/>
      <c r="AY19" s="55"/>
      <c r="AZ19" s="55"/>
      <c r="BA19" s="70"/>
      <c r="BB19" s="70"/>
      <c r="BC19" s="62"/>
      <c r="BD19" s="62"/>
      <c r="BE19" s="62"/>
      <c r="BF19" s="62"/>
      <c r="BG19" s="62"/>
      <c r="BH19" s="70"/>
      <c r="BI19" s="70"/>
      <c r="BJ19" s="102"/>
      <c r="BK19" s="102"/>
      <c r="BL19" s="43"/>
      <c r="BM19" s="43"/>
      <c r="BN19" s="43"/>
      <c r="BO19" s="70"/>
      <c r="BP19" s="70"/>
      <c r="BQ19" s="43"/>
      <c r="BR19" s="43"/>
      <c r="BS19" s="43"/>
      <c r="BT19" s="43"/>
      <c r="BU19" s="43"/>
      <c r="BV19" s="70"/>
      <c r="BW19" s="70"/>
      <c r="BX19" s="43"/>
      <c r="BY19" s="43"/>
      <c r="BZ19" s="43"/>
      <c r="CA19" s="43"/>
      <c r="CB19" s="43"/>
      <c r="CC19" s="70"/>
      <c r="CD19" s="70"/>
      <c r="CE19" s="43"/>
      <c r="CF19" s="43"/>
      <c r="CG19" s="43"/>
      <c r="CH19" s="43"/>
      <c r="CI19" s="43"/>
      <c r="CJ19" s="86"/>
    </row>
    <row r="20" spans="1:88" ht="14" customHeight="1">
      <c r="A20" s="36" t="s">
        <v>73</v>
      </c>
      <c r="B20" s="56" t="s">
        <v>108</v>
      </c>
      <c r="C20" s="56" t="s">
        <v>147</v>
      </c>
      <c r="D20" s="79">
        <v>100000</v>
      </c>
      <c r="E20" s="42" t="s">
        <v>74</v>
      </c>
      <c r="F20" s="38" t="s">
        <v>60</v>
      </c>
      <c r="G20" s="39" t="s">
        <v>40</v>
      </c>
      <c r="H20" s="45" t="s">
        <v>36</v>
      </c>
      <c r="I20" s="48"/>
      <c r="J20" s="43"/>
      <c r="K20" s="70"/>
      <c r="L20" s="70"/>
      <c r="M20" s="43"/>
      <c r="N20" s="43"/>
      <c r="O20" s="43"/>
      <c r="P20" s="43"/>
      <c r="Q20" s="43"/>
      <c r="R20" s="70"/>
      <c r="S20" s="70"/>
      <c r="T20" s="43"/>
      <c r="U20" s="43"/>
      <c r="V20" s="43"/>
      <c r="W20" s="43"/>
      <c r="X20" s="43"/>
      <c r="Y20" s="70"/>
      <c r="Z20" s="70"/>
      <c r="AA20" s="49"/>
      <c r="AB20" s="48"/>
      <c r="AC20" s="43"/>
      <c r="AD20" s="43"/>
      <c r="AE20" s="43"/>
      <c r="AF20" s="70"/>
      <c r="AG20" s="70"/>
      <c r="AH20" s="43"/>
      <c r="AI20" s="43"/>
      <c r="AJ20" s="43"/>
      <c r="AK20" s="43"/>
      <c r="AL20" s="43"/>
      <c r="AM20" s="70"/>
      <c r="AN20" s="70"/>
      <c r="AO20" s="43"/>
      <c r="AP20" s="43"/>
      <c r="AQ20" s="43"/>
      <c r="AR20" s="43"/>
      <c r="AS20" s="43"/>
      <c r="AT20" s="70"/>
      <c r="AU20" s="70"/>
      <c r="AV20" s="43"/>
      <c r="AW20" s="43"/>
      <c r="AX20" s="43"/>
      <c r="AY20" s="55"/>
      <c r="AZ20" s="55"/>
      <c r="BA20" s="70"/>
      <c r="BB20" s="70"/>
      <c r="BC20" s="62"/>
      <c r="BD20" s="62"/>
      <c r="BE20" s="62"/>
      <c r="BF20" s="62"/>
      <c r="BG20" s="62"/>
      <c r="BH20" s="70"/>
      <c r="BI20" s="70"/>
      <c r="BJ20" s="102"/>
      <c r="BK20" s="102"/>
      <c r="BL20" s="43"/>
      <c r="BM20" s="43"/>
      <c r="BN20" s="43"/>
      <c r="BO20" s="70"/>
      <c r="BP20" s="70"/>
      <c r="BQ20" s="43"/>
      <c r="BR20" s="43"/>
      <c r="BS20" s="43"/>
      <c r="BT20" s="43"/>
      <c r="BU20" s="43"/>
      <c r="BV20" s="70"/>
      <c r="BW20" s="70"/>
      <c r="BX20" s="43"/>
      <c r="BY20" s="43"/>
      <c r="BZ20" s="43"/>
      <c r="CA20" s="43"/>
      <c r="CB20" s="43"/>
      <c r="CC20" s="70"/>
      <c r="CD20" s="70"/>
      <c r="CE20" s="43"/>
      <c r="CF20" s="43"/>
      <c r="CG20" s="43"/>
      <c r="CH20" s="43"/>
      <c r="CI20" s="43"/>
      <c r="CJ20" s="86"/>
    </row>
    <row r="21" spans="1:88" ht="14" customHeight="1">
      <c r="A21" s="36" t="s">
        <v>69</v>
      </c>
      <c r="B21" s="56" t="s">
        <v>109</v>
      </c>
      <c r="C21" s="56" t="s">
        <v>147</v>
      </c>
      <c r="D21" s="79">
        <v>100000</v>
      </c>
      <c r="E21" s="42" t="s">
        <v>70</v>
      </c>
      <c r="F21" s="38" t="s">
        <v>60</v>
      </c>
      <c r="G21" s="39" t="s">
        <v>61</v>
      </c>
      <c r="H21" s="45" t="s">
        <v>36</v>
      </c>
      <c r="I21" s="48"/>
      <c r="J21" s="43"/>
      <c r="K21" s="70"/>
      <c r="L21" s="70"/>
      <c r="M21" s="43"/>
      <c r="N21" s="43"/>
      <c r="O21" s="43"/>
      <c r="P21" s="43"/>
      <c r="Q21" s="43"/>
      <c r="R21" s="70"/>
      <c r="S21" s="70"/>
      <c r="T21" s="43"/>
      <c r="U21" s="43"/>
      <c r="V21" s="43"/>
      <c r="W21" s="43"/>
      <c r="X21" s="43"/>
      <c r="Y21" s="70"/>
      <c r="Z21" s="70"/>
      <c r="AA21" s="49"/>
      <c r="AB21" s="48"/>
      <c r="AC21" s="43"/>
      <c r="AD21" s="43"/>
      <c r="AE21" s="43"/>
      <c r="AF21" s="70"/>
      <c r="AG21" s="70"/>
      <c r="AH21" s="43"/>
      <c r="AI21" s="43"/>
      <c r="AJ21" s="43"/>
      <c r="AK21" s="43"/>
      <c r="AL21" s="43"/>
      <c r="AM21" s="70"/>
      <c r="AN21" s="70"/>
      <c r="AO21" s="43"/>
      <c r="AP21" s="43"/>
      <c r="AQ21" s="43"/>
      <c r="AR21" s="43"/>
      <c r="AS21" s="43"/>
      <c r="AT21" s="70"/>
      <c r="AU21" s="70"/>
      <c r="AV21" s="43"/>
      <c r="AW21" s="43"/>
      <c r="AX21" s="43"/>
      <c r="AY21" s="55"/>
      <c r="AZ21" s="55"/>
      <c r="BA21" s="70"/>
      <c r="BB21" s="70"/>
      <c r="BC21" s="62"/>
      <c r="BD21" s="62"/>
      <c r="BE21" s="62"/>
      <c r="BF21" s="62"/>
      <c r="BG21" s="62"/>
      <c r="BH21" s="70"/>
      <c r="BI21" s="70"/>
      <c r="BJ21" s="102"/>
      <c r="BK21" s="102"/>
      <c r="BL21" s="43"/>
      <c r="BM21" s="43"/>
      <c r="BN21" s="43"/>
      <c r="BO21" s="70"/>
      <c r="BP21" s="70"/>
      <c r="BQ21" s="43"/>
      <c r="BR21" s="43"/>
      <c r="BS21" s="43"/>
      <c r="BT21" s="43"/>
      <c r="BU21" s="43"/>
      <c r="BV21" s="70"/>
      <c r="BW21" s="70"/>
      <c r="BX21" s="43"/>
      <c r="BY21" s="43"/>
      <c r="BZ21" s="43"/>
      <c r="CA21" s="43"/>
      <c r="CB21" s="43"/>
      <c r="CC21" s="70"/>
      <c r="CD21" s="70"/>
      <c r="CE21" s="43"/>
      <c r="CF21" s="43"/>
      <c r="CG21" s="43"/>
      <c r="CH21" s="43"/>
      <c r="CI21" s="43"/>
      <c r="CJ21" s="86"/>
    </row>
    <row r="22" spans="1:88" ht="14" customHeight="1">
      <c r="A22" s="36" t="s">
        <v>71</v>
      </c>
      <c r="B22" s="56" t="s">
        <v>110</v>
      </c>
      <c r="C22" s="56" t="s">
        <v>147</v>
      </c>
      <c r="D22" s="79">
        <v>100000</v>
      </c>
      <c r="E22" s="42" t="s">
        <v>72</v>
      </c>
      <c r="F22" s="38" t="s">
        <v>60</v>
      </c>
      <c r="G22" s="39" t="s">
        <v>61</v>
      </c>
      <c r="H22" s="45" t="s">
        <v>36</v>
      </c>
      <c r="I22" s="48"/>
      <c r="J22" s="43"/>
      <c r="K22" s="70"/>
      <c r="L22" s="70"/>
      <c r="M22" s="43"/>
      <c r="N22" s="43"/>
      <c r="O22" s="43"/>
      <c r="P22" s="43"/>
      <c r="Q22" s="43"/>
      <c r="R22" s="70"/>
      <c r="S22" s="70"/>
      <c r="T22" s="43"/>
      <c r="U22" s="43"/>
      <c r="V22" s="43"/>
      <c r="W22" s="43"/>
      <c r="X22" s="43"/>
      <c r="Y22" s="70"/>
      <c r="Z22" s="70"/>
      <c r="AA22" s="49"/>
      <c r="AB22" s="48"/>
      <c r="AC22" s="43"/>
      <c r="AD22" s="43"/>
      <c r="AE22" s="43"/>
      <c r="AF22" s="70"/>
      <c r="AG22" s="70"/>
      <c r="AH22" s="43"/>
      <c r="AI22" s="43"/>
      <c r="AJ22" s="43"/>
      <c r="AK22" s="43"/>
      <c r="AL22" s="43"/>
      <c r="AM22" s="70"/>
      <c r="AN22" s="70"/>
      <c r="AO22" s="43"/>
      <c r="AP22" s="43"/>
      <c r="AQ22" s="43"/>
      <c r="AR22" s="43"/>
      <c r="AS22" s="43"/>
      <c r="AT22" s="70"/>
      <c r="AU22" s="70"/>
      <c r="AV22" s="43"/>
      <c r="AW22" s="43"/>
      <c r="AX22" s="43"/>
      <c r="AY22" s="55"/>
      <c r="AZ22" s="55"/>
      <c r="BA22" s="70"/>
      <c r="BB22" s="70"/>
      <c r="BC22" s="62"/>
      <c r="BD22" s="62"/>
      <c r="BE22" s="62"/>
      <c r="BF22" s="62"/>
      <c r="BG22" s="62"/>
      <c r="BH22" s="70"/>
      <c r="BI22" s="70"/>
      <c r="BJ22" s="102"/>
      <c r="BK22" s="102"/>
      <c r="BL22" s="43"/>
      <c r="BM22" s="43"/>
      <c r="BN22" s="43"/>
      <c r="BO22" s="70"/>
      <c r="BP22" s="70"/>
      <c r="BQ22" s="43"/>
      <c r="BR22" s="43"/>
      <c r="BS22" s="43"/>
      <c r="BT22" s="43"/>
      <c r="BU22" s="43"/>
      <c r="BV22" s="70"/>
      <c r="BW22" s="70"/>
      <c r="BX22" s="43"/>
      <c r="BY22" s="43"/>
      <c r="BZ22" s="43"/>
      <c r="CA22" s="43"/>
      <c r="CB22" s="43"/>
      <c r="CC22" s="70"/>
      <c r="CD22" s="70"/>
      <c r="CE22" s="43"/>
      <c r="CF22" s="43"/>
      <c r="CG22" s="43"/>
      <c r="CH22" s="43"/>
      <c r="CI22" s="43"/>
      <c r="CJ22" s="86"/>
    </row>
    <row r="23" spans="1:88" ht="14" customHeight="1">
      <c r="A23" s="36" t="s">
        <v>47</v>
      </c>
      <c r="B23" s="56" t="s">
        <v>111</v>
      </c>
      <c r="C23" s="56" t="s">
        <v>148</v>
      </c>
      <c r="D23" s="79">
        <v>100000</v>
      </c>
      <c r="E23" s="42" t="s">
        <v>48</v>
      </c>
      <c r="F23" s="38" t="s">
        <v>34</v>
      </c>
      <c r="G23" s="39" t="s">
        <v>40</v>
      </c>
      <c r="H23" s="45" t="s">
        <v>36</v>
      </c>
      <c r="I23" s="48"/>
      <c r="J23" s="43"/>
      <c r="K23" s="70"/>
      <c r="L23" s="70"/>
      <c r="M23" s="43"/>
      <c r="N23" s="43"/>
      <c r="O23" s="43"/>
      <c r="P23" s="43"/>
      <c r="Q23" s="43"/>
      <c r="R23" s="70"/>
      <c r="S23" s="70"/>
      <c r="T23" s="43"/>
      <c r="U23" s="43"/>
      <c r="V23" s="43"/>
      <c r="W23" s="43"/>
      <c r="X23" s="43"/>
      <c r="Y23" s="70"/>
      <c r="Z23" s="70"/>
      <c r="AA23" s="49"/>
      <c r="AB23" s="48"/>
      <c r="AC23" s="43"/>
      <c r="AD23" s="43"/>
      <c r="AE23" s="43"/>
      <c r="AF23" s="70"/>
      <c r="AG23" s="70"/>
      <c r="AH23" s="43"/>
      <c r="AI23" s="43"/>
      <c r="AJ23" s="43"/>
      <c r="AK23" s="43"/>
      <c r="AL23" s="43"/>
      <c r="AM23" s="70"/>
      <c r="AN23" s="70"/>
      <c r="AO23" s="43"/>
      <c r="AP23" s="43"/>
      <c r="AQ23" s="43"/>
      <c r="AR23" s="43"/>
      <c r="AS23" s="43"/>
      <c r="AT23" s="70"/>
      <c r="AU23" s="70"/>
      <c r="AV23" s="43"/>
      <c r="AW23" s="43"/>
      <c r="AX23" s="43"/>
      <c r="AY23" s="55"/>
      <c r="AZ23" s="55"/>
      <c r="BA23" s="70"/>
      <c r="BB23" s="70"/>
      <c r="BC23" s="62"/>
      <c r="BD23" s="62"/>
      <c r="BE23" s="62"/>
      <c r="BF23" s="62"/>
      <c r="BG23" s="62"/>
      <c r="BH23" s="70"/>
      <c r="BI23" s="70"/>
      <c r="BJ23" s="102"/>
      <c r="BK23" s="102"/>
      <c r="BL23" s="43"/>
      <c r="BM23" s="43"/>
      <c r="BN23" s="43"/>
      <c r="BO23" s="70"/>
      <c r="BP23" s="70"/>
      <c r="BQ23" s="43"/>
      <c r="BR23" s="43"/>
      <c r="BS23" s="43"/>
      <c r="BT23" s="43"/>
      <c r="BU23" s="43"/>
      <c r="BV23" s="70"/>
      <c r="BW23" s="70"/>
      <c r="BX23" s="43"/>
      <c r="BY23" s="43"/>
      <c r="BZ23" s="43"/>
      <c r="CA23" s="43"/>
      <c r="CB23" s="43"/>
      <c r="CC23" s="70"/>
      <c r="CD23" s="70"/>
      <c r="CE23" s="43"/>
      <c r="CF23" s="43"/>
      <c r="CG23" s="43"/>
      <c r="CH23" s="43"/>
      <c r="CI23" s="43"/>
      <c r="CJ23" s="86"/>
    </row>
    <row r="24" spans="1:88" ht="14" customHeight="1">
      <c r="A24" s="36" t="s">
        <v>47</v>
      </c>
      <c r="B24" s="56" t="s">
        <v>112</v>
      </c>
      <c r="C24" s="56" t="s">
        <v>148</v>
      </c>
      <c r="D24" s="79">
        <v>100000</v>
      </c>
      <c r="E24" s="42" t="s">
        <v>48</v>
      </c>
      <c r="F24" s="38" t="s">
        <v>34</v>
      </c>
      <c r="G24" s="39" t="s">
        <v>40</v>
      </c>
      <c r="H24" s="45" t="s">
        <v>36</v>
      </c>
      <c r="I24" s="48"/>
      <c r="J24" s="43"/>
      <c r="K24" s="70"/>
      <c r="L24" s="70"/>
      <c r="M24" s="43"/>
      <c r="N24" s="43"/>
      <c r="O24" s="43"/>
      <c r="P24" s="43"/>
      <c r="Q24" s="43"/>
      <c r="R24" s="70"/>
      <c r="S24" s="70"/>
      <c r="T24" s="43"/>
      <c r="U24" s="43"/>
      <c r="V24" s="43"/>
      <c r="W24" s="43"/>
      <c r="X24" s="43"/>
      <c r="Y24" s="70"/>
      <c r="Z24" s="70"/>
      <c r="AA24" s="49"/>
      <c r="AB24" s="48"/>
      <c r="AC24" s="43"/>
      <c r="AD24" s="43"/>
      <c r="AE24" s="43"/>
      <c r="AF24" s="70"/>
      <c r="AG24" s="70"/>
      <c r="AH24" s="43"/>
      <c r="AI24" s="43"/>
      <c r="AJ24" s="43"/>
      <c r="AK24" s="43"/>
      <c r="AL24" s="43"/>
      <c r="AM24" s="70"/>
      <c r="AN24" s="70"/>
      <c r="AO24" s="43"/>
      <c r="AP24" s="43"/>
      <c r="AQ24" s="43"/>
      <c r="AR24" s="43"/>
      <c r="AS24" s="43"/>
      <c r="AT24" s="70"/>
      <c r="AU24" s="70"/>
      <c r="AV24" s="43"/>
      <c r="AW24" s="43"/>
      <c r="AX24" s="43"/>
      <c r="AY24" s="55"/>
      <c r="AZ24" s="55"/>
      <c r="BA24" s="70"/>
      <c r="BB24" s="70"/>
      <c r="BC24" s="62"/>
      <c r="BD24" s="62"/>
      <c r="BE24" s="62"/>
      <c r="BF24" s="62"/>
      <c r="BG24" s="62"/>
      <c r="BH24" s="70"/>
      <c r="BI24" s="70"/>
      <c r="BJ24" s="102"/>
      <c r="BK24" s="102"/>
      <c r="BL24" s="43"/>
      <c r="BM24" s="43"/>
      <c r="BN24" s="43"/>
      <c r="BO24" s="70"/>
      <c r="BP24" s="70"/>
      <c r="BQ24" s="43"/>
      <c r="BR24" s="43"/>
      <c r="BS24" s="43"/>
      <c r="BT24" s="43"/>
      <c r="BU24" s="43"/>
      <c r="BV24" s="70"/>
      <c r="BW24" s="70"/>
      <c r="BX24" s="43"/>
      <c r="BY24" s="43"/>
      <c r="BZ24" s="43"/>
      <c r="CA24" s="43"/>
      <c r="CB24" s="43"/>
      <c r="CC24" s="70"/>
      <c r="CD24" s="70"/>
      <c r="CE24" s="43"/>
      <c r="CF24" s="43"/>
      <c r="CG24" s="43"/>
      <c r="CH24" s="43"/>
      <c r="CI24" s="43"/>
      <c r="CJ24" s="86"/>
    </row>
    <row r="25" spans="1:88" ht="14" customHeight="1">
      <c r="A25" s="36" t="s">
        <v>41</v>
      </c>
      <c r="B25" s="56" t="s">
        <v>113</v>
      </c>
      <c r="C25" s="56" t="s">
        <v>149</v>
      </c>
      <c r="D25" s="79">
        <v>100000</v>
      </c>
      <c r="E25" s="97" t="s">
        <v>42</v>
      </c>
      <c r="F25" s="38" t="s">
        <v>34</v>
      </c>
      <c r="G25" s="39" t="s">
        <v>43</v>
      </c>
      <c r="H25" s="45" t="s">
        <v>44</v>
      </c>
      <c r="I25" s="46"/>
      <c r="J25" s="44"/>
      <c r="K25" s="69"/>
      <c r="L25" s="69"/>
      <c r="M25" s="44"/>
      <c r="N25" s="44"/>
      <c r="O25" s="44"/>
      <c r="P25" s="44"/>
      <c r="Q25" s="44"/>
      <c r="R25" s="69"/>
      <c r="S25" s="69"/>
      <c r="T25" s="44"/>
      <c r="U25" s="44"/>
      <c r="V25" s="44"/>
      <c r="W25" s="44"/>
      <c r="X25" s="44"/>
      <c r="Y25" s="69"/>
      <c r="Z25" s="69"/>
      <c r="AA25" s="47"/>
      <c r="AB25" s="46"/>
      <c r="AC25" s="44"/>
      <c r="AD25" s="44"/>
      <c r="AE25" s="44"/>
      <c r="AF25" s="69"/>
      <c r="AG25" s="69"/>
      <c r="AH25" s="44"/>
      <c r="AI25" s="44"/>
      <c r="AJ25" s="44"/>
      <c r="AK25" s="44"/>
      <c r="AL25" s="44"/>
      <c r="AM25" s="69"/>
      <c r="AN25" s="69"/>
      <c r="AO25" s="44"/>
      <c r="AP25" s="44"/>
      <c r="AQ25" s="44"/>
      <c r="AR25" s="44"/>
      <c r="AS25" s="44"/>
      <c r="AT25" s="69"/>
      <c r="AU25" s="69"/>
      <c r="AV25" s="44"/>
      <c r="AW25" s="44"/>
      <c r="AX25" s="44"/>
      <c r="AY25" s="44"/>
      <c r="AZ25" s="57"/>
      <c r="BA25" s="69"/>
      <c r="BB25" s="69"/>
      <c r="BC25" s="57"/>
      <c r="BD25" s="98"/>
      <c r="BE25" s="98"/>
      <c r="BF25" s="98"/>
      <c r="BG25" s="101"/>
      <c r="BH25" s="69"/>
      <c r="BI25" s="69"/>
      <c r="BJ25" s="101"/>
      <c r="BK25" s="44"/>
      <c r="BL25" s="44"/>
      <c r="BM25" s="44"/>
      <c r="BN25" s="44"/>
      <c r="BO25" s="69"/>
      <c r="BP25" s="69"/>
      <c r="BQ25" s="44"/>
      <c r="BR25" s="44"/>
      <c r="BS25" s="44"/>
      <c r="BT25" s="44"/>
      <c r="BU25" s="44"/>
      <c r="BV25" s="69"/>
      <c r="BW25" s="69"/>
      <c r="BX25" s="44"/>
      <c r="BY25" s="44"/>
      <c r="BZ25" s="44"/>
      <c r="CA25" s="44"/>
      <c r="CB25" s="44"/>
      <c r="CC25" s="69"/>
      <c r="CD25" s="69"/>
      <c r="CE25" s="44"/>
      <c r="CF25" s="44"/>
      <c r="CG25" s="44"/>
      <c r="CH25" s="44"/>
      <c r="CI25" s="44"/>
      <c r="CJ25" s="85"/>
    </row>
    <row r="26" spans="1:88" ht="14" customHeight="1">
      <c r="A26" s="36" t="s">
        <v>41</v>
      </c>
      <c r="B26" s="56" t="s">
        <v>114</v>
      </c>
      <c r="C26" s="56" t="s">
        <v>149</v>
      </c>
      <c r="D26" s="79">
        <v>100000</v>
      </c>
      <c r="E26" s="97" t="s">
        <v>42</v>
      </c>
      <c r="F26" s="38" t="s">
        <v>34</v>
      </c>
      <c r="G26" s="39" t="s">
        <v>57</v>
      </c>
      <c r="H26" s="45" t="s">
        <v>56</v>
      </c>
      <c r="I26" s="48"/>
      <c r="J26" s="43"/>
      <c r="K26" s="70"/>
      <c r="L26" s="70"/>
      <c r="M26" s="43"/>
      <c r="N26" s="43"/>
      <c r="O26" s="43"/>
      <c r="P26" s="43"/>
      <c r="Q26" s="43"/>
      <c r="R26" s="70"/>
      <c r="S26" s="70"/>
      <c r="T26" s="43"/>
      <c r="U26" s="43"/>
      <c r="V26" s="43"/>
      <c r="W26" s="43"/>
      <c r="X26" s="43"/>
      <c r="Y26" s="70"/>
      <c r="Z26" s="70"/>
      <c r="AA26" s="49"/>
      <c r="AB26" s="48"/>
      <c r="AC26" s="43"/>
      <c r="AD26" s="43"/>
      <c r="AE26" s="43"/>
      <c r="AF26" s="70"/>
      <c r="AG26" s="70"/>
      <c r="AH26" s="43"/>
      <c r="AI26" s="43"/>
      <c r="AJ26" s="43"/>
      <c r="AK26" s="43"/>
      <c r="AL26" s="43"/>
      <c r="AM26" s="70"/>
      <c r="AN26" s="70"/>
      <c r="AO26" s="43"/>
      <c r="AP26" s="43"/>
      <c r="AQ26" s="43"/>
      <c r="AR26" s="43"/>
      <c r="AS26" s="43"/>
      <c r="AT26" s="70"/>
      <c r="AU26" s="70"/>
      <c r="AV26" s="43"/>
      <c r="AW26" s="43"/>
      <c r="AX26" s="43"/>
      <c r="AY26" s="43"/>
      <c r="AZ26" s="55"/>
      <c r="BA26" s="70"/>
      <c r="BB26" s="70"/>
      <c r="BC26" s="55"/>
      <c r="BD26" s="99"/>
      <c r="BE26" s="99"/>
      <c r="BF26" s="99"/>
      <c r="BG26" s="102"/>
      <c r="BH26" s="70"/>
      <c r="BI26" s="70"/>
      <c r="BJ26" s="102"/>
      <c r="BK26" s="43"/>
      <c r="BL26" s="43"/>
      <c r="BM26" s="43"/>
      <c r="BN26" s="43"/>
      <c r="BO26" s="70"/>
      <c r="BP26" s="70"/>
      <c r="BQ26" s="43"/>
      <c r="BR26" s="43"/>
      <c r="BS26" s="43"/>
      <c r="BT26" s="43"/>
      <c r="BU26" s="43"/>
      <c r="BV26" s="70"/>
      <c r="BW26" s="70"/>
      <c r="BX26" s="43"/>
      <c r="BY26" s="43"/>
      <c r="BZ26" s="43"/>
      <c r="CA26" s="43"/>
      <c r="CB26" s="43"/>
      <c r="CC26" s="70"/>
      <c r="CD26" s="70"/>
      <c r="CE26" s="43"/>
      <c r="CF26" s="43"/>
      <c r="CG26" s="43"/>
      <c r="CH26" s="43"/>
      <c r="CI26" s="43"/>
      <c r="CJ26" s="86"/>
    </row>
    <row r="27" spans="1:88" ht="14" customHeight="1">
      <c r="A27" s="36" t="s">
        <v>41</v>
      </c>
      <c r="B27" s="56" t="s">
        <v>115</v>
      </c>
      <c r="C27" s="56" t="s">
        <v>149</v>
      </c>
      <c r="D27" s="79">
        <v>100000</v>
      </c>
      <c r="E27" s="97" t="s">
        <v>42</v>
      </c>
      <c r="F27" s="38" t="s">
        <v>34</v>
      </c>
      <c r="G27" s="39" t="s">
        <v>57</v>
      </c>
      <c r="H27" s="45" t="s">
        <v>44</v>
      </c>
      <c r="I27" s="48"/>
      <c r="J27" s="43"/>
      <c r="K27" s="70"/>
      <c r="L27" s="70"/>
      <c r="M27" s="43"/>
      <c r="N27" s="43"/>
      <c r="O27" s="43"/>
      <c r="P27" s="43"/>
      <c r="Q27" s="43"/>
      <c r="R27" s="70"/>
      <c r="S27" s="70"/>
      <c r="T27" s="43"/>
      <c r="U27" s="43"/>
      <c r="V27" s="43"/>
      <c r="W27" s="43"/>
      <c r="X27" s="43"/>
      <c r="Y27" s="70"/>
      <c r="Z27" s="70"/>
      <c r="AA27" s="49"/>
      <c r="AB27" s="48"/>
      <c r="AC27" s="43"/>
      <c r="AD27" s="43"/>
      <c r="AE27" s="43"/>
      <c r="AF27" s="70"/>
      <c r="AG27" s="70"/>
      <c r="AH27" s="43"/>
      <c r="AI27" s="43"/>
      <c r="AJ27" s="43"/>
      <c r="AK27" s="43"/>
      <c r="AL27" s="43"/>
      <c r="AM27" s="70"/>
      <c r="AN27" s="70"/>
      <c r="AO27" s="43"/>
      <c r="AP27" s="43"/>
      <c r="AQ27" s="43"/>
      <c r="AR27" s="43"/>
      <c r="AS27" s="43"/>
      <c r="AT27" s="70"/>
      <c r="AU27" s="70"/>
      <c r="AV27" s="43"/>
      <c r="AW27" s="43"/>
      <c r="AX27" s="43"/>
      <c r="AY27" s="43"/>
      <c r="AZ27" s="55"/>
      <c r="BA27" s="70"/>
      <c r="BB27" s="70"/>
      <c r="BC27" s="55"/>
      <c r="BD27" s="99"/>
      <c r="BE27" s="99"/>
      <c r="BF27" s="99"/>
      <c r="BG27" s="102"/>
      <c r="BH27" s="70"/>
      <c r="BI27" s="70"/>
      <c r="BJ27" s="102"/>
      <c r="BK27" s="43"/>
      <c r="BL27" s="43"/>
      <c r="BM27" s="43"/>
      <c r="BN27" s="43"/>
      <c r="BO27" s="70"/>
      <c r="BP27" s="70"/>
      <c r="BQ27" s="43"/>
      <c r="BR27" s="43"/>
      <c r="BS27" s="43"/>
      <c r="BT27" s="43"/>
      <c r="BU27" s="43"/>
      <c r="BV27" s="70"/>
      <c r="BW27" s="70"/>
      <c r="BX27" s="43"/>
      <c r="BY27" s="43"/>
      <c r="BZ27" s="43"/>
      <c r="CA27" s="43"/>
      <c r="CB27" s="43"/>
      <c r="CC27" s="70"/>
      <c r="CD27" s="70"/>
      <c r="CE27" s="43"/>
      <c r="CF27" s="43"/>
      <c r="CG27" s="43"/>
      <c r="CH27" s="43"/>
      <c r="CI27" s="43"/>
      <c r="CJ27" s="86"/>
    </row>
    <row r="28" spans="1:88" ht="14" customHeight="1">
      <c r="A28" s="36" t="s">
        <v>41</v>
      </c>
      <c r="B28" s="56" t="s">
        <v>116</v>
      </c>
      <c r="C28" s="56" t="s">
        <v>149</v>
      </c>
      <c r="D28" s="79">
        <v>100000</v>
      </c>
      <c r="E28" s="97" t="s">
        <v>42</v>
      </c>
      <c r="F28" s="38" t="s">
        <v>34</v>
      </c>
      <c r="G28" s="39" t="s">
        <v>53</v>
      </c>
      <c r="H28" s="45" t="s">
        <v>44</v>
      </c>
      <c r="I28" s="48"/>
      <c r="J28" s="43"/>
      <c r="K28" s="70"/>
      <c r="L28" s="70"/>
      <c r="M28" s="43"/>
      <c r="N28" s="43"/>
      <c r="O28" s="43"/>
      <c r="P28" s="43"/>
      <c r="Q28" s="43"/>
      <c r="R28" s="70"/>
      <c r="S28" s="70"/>
      <c r="T28" s="43"/>
      <c r="U28" s="43"/>
      <c r="V28" s="43"/>
      <c r="W28" s="43"/>
      <c r="X28" s="43"/>
      <c r="Y28" s="70"/>
      <c r="Z28" s="70"/>
      <c r="AA28" s="49"/>
      <c r="AB28" s="48"/>
      <c r="AC28" s="43"/>
      <c r="AD28" s="43"/>
      <c r="AE28" s="43"/>
      <c r="AF28" s="70"/>
      <c r="AG28" s="70"/>
      <c r="AH28" s="43"/>
      <c r="AI28" s="43"/>
      <c r="AJ28" s="43"/>
      <c r="AK28" s="43"/>
      <c r="AL28" s="43"/>
      <c r="AM28" s="70"/>
      <c r="AN28" s="70"/>
      <c r="AO28" s="43"/>
      <c r="AP28" s="43"/>
      <c r="AQ28" s="43"/>
      <c r="AR28" s="43"/>
      <c r="AS28" s="43"/>
      <c r="AT28" s="70"/>
      <c r="AU28" s="70"/>
      <c r="AV28" s="43"/>
      <c r="AW28" s="43"/>
      <c r="AX28" s="43"/>
      <c r="AY28" s="43"/>
      <c r="AZ28" s="55"/>
      <c r="BA28" s="70"/>
      <c r="BB28" s="70"/>
      <c r="BC28" s="55"/>
      <c r="BD28" s="99"/>
      <c r="BE28" s="99"/>
      <c r="BF28" s="99"/>
      <c r="BG28" s="102"/>
      <c r="BH28" s="70"/>
      <c r="BI28" s="70"/>
      <c r="BJ28" s="102"/>
      <c r="BK28" s="43"/>
      <c r="BL28" s="43"/>
      <c r="BM28" s="43"/>
      <c r="BN28" s="43"/>
      <c r="BO28" s="70"/>
      <c r="BP28" s="70"/>
      <c r="BQ28" s="43"/>
      <c r="BR28" s="43"/>
      <c r="BS28" s="43"/>
      <c r="BT28" s="43"/>
      <c r="BU28" s="43"/>
      <c r="BV28" s="70"/>
      <c r="BW28" s="70"/>
      <c r="BX28" s="43"/>
      <c r="BY28" s="43"/>
      <c r="BZ28" s="43"/>
      <c r="CA28" s="43"/>
      <c r="CB28" s="43"/>
      <c r="CC28" s="70"/>
      <c r="CD28" s="70"/>
      <c r="CE28" s="43"/>
      <c r="CF28" s="43"/>
      <c r="CG28" s="43"/>
      <c r="CH28" s="43"/>
      <c r="CI28" s="43"/>
      <c r="CJ28" s="86"/>
    </row>
    <row r="29" spans="1:88" ht="14" customHeight="1">
      <c r="A29" s="36" t="s">
        <v>41</v>
      </c>
      <c r="B29" s="56" t="s">
        <v>117</v>
      </c>
      <c r="C29" s="56" t="s">
        <v>149</v>
      </c>
      <c r="D29" s="79">
        <v>100000</v>
      </c>
      <c r="E29" s="97" t="s">
        <v>42</v>
      </c>
      <c r="F29" s="38" t="s">
        <v>34</v>
      </c>
      <c r="G29" s="39" t="s">
        <v>53</v>
      </c>
      <c r="H29" s="45" t="s">
        <v>44</v>
      </c>
      <c r="I29" s="48"/>
      <c r="J29" s="43"/>
      <c r="K29" s="70"/>
      <c r="L29" s="70"/>
      <c r="M29" s="43"/>
      <c r="N29" s="43"/>
      <c r="O29" s="43"/>
      <c r="P29" s="43"/>
      <c r="Q29" s="43"/>
      <c r="R29" s="70"/>
      <c r="S29" s="70"/>
      <c r="T29" s="43"/>
      <c r="U29" s="43"/>
      <c r="V29" s="43"/>
      <c r="W29" s="43"/>
      <c r="X29" s="43"/>
      <c r="Y29" s="70"/>
      <c r="Z29" s="70"/>
      <c r="AA29" s="49"/>
      <c r="AB29" s="48"/>
      <c r="AC29" s="43"/>
      <c r="AD29" s="43"/>
      <c r="AE29" s="43"/>
      <c r="AF29" s="70"/>
      <c r="AG29" s="70"/>
      <c r="AH29" s="43"/>
      <c r="AI29" s="43"/>
      <c r="AJ29" s="43"/>
      <c r="AK29" s="43"/>
      <c r="AL29" s="43"/>
      <c r="AM29" s="70"/>
      <c r="AN29" s="70"/>
      <c r="AO29" s="43"/>
      <c r="AP29" s="43"/>
      <c r="AQ29" s="43"/>
      <c r="AR29" s="43"/>
      <c r="AS29" s="43"/>
      <c r="AT29" s="70"/>
      <c r="AU29" s="70"/>
      <c r="AV29" s="43"/>
      <c r="AW29" s="43"/>
      <c r="AX29" s="43"/>
      <c r="AY29" s="43"/>
      <c r="AZ29" s="55"/>
      <c r="BA29" s="70"/>
      <c r="BB29" s="70"/>
      <c r="BC29" s="55"/>
      <c r="BD29" s="99"/>
      <c r="BE29" s="99"/>
      <c r="BF29" s="99"/>
      <c r="BG29" s="102"/>
      <c r="BH29" s="70"/>
      <c r="BI29" s="70"/>
      <c r="BJ29" s="102"/>
      <c r="BK29" s="43"/>
      <c r="BL29" s="43"/>
      <c r="BM29" s="43"/>
      <c r="BN29" s="43"/>
      <c r="BO29" s="70"/>
      <c r="BP29" s="70"/>
      <c r="BQ29" s="43"/>
      <c r="BR29" s="43"/>
      <c r="BS29" s="43"/>
      <c r="BT29" s="43"/>
      <c r="BU29" s="43"/>
      <c r="BV29" s="70"/>
      <c r="BW29" s="70"/>
      <c r="BX29" s="43"/>
      <c r="BY29" s="43"/>
      <c r="BZ29" s="43"/>
      <c r="CA29" s="43"/>
      <c r="CB29" s="43"/>
      <c r="CC29" s="70"/>
      <c r="CD29" s="70"/>
      <c r="CE29" s="43"/>
      <c r="CF29" s="43"/>
      <c r="CG29" s="43"/>
      <c r="CH29" s="43"/>
      <c r="CI29" s="43"/>
      <c r="CJ29" s="86"/>
    </row>
    <row r="30" spans="1:88" ht="14" customHeight="1">
      <c r="A30" s="36" t="s">
        <v>59</v>
      </c>
      <c r="B30" s="56" t="s">
        <v>118</v>
      </c>
      <c r="C30" s="56" t="s">
        <v>150</v>
      </c>
      <c r="D30" s="79">
        <v>100000</v>
      </c>
      <c r="E30" s="97" t="s">
        <v>42</v>
      </c>
      <c r="F30" s="38" t="s">
        <v>60</v>
      </c>
      <c r="G30" s="39" t="s">
        <v>61</v>
      </c>
      <c r="H30" s="45" t="s">
        <v>36</v>
      </c>
      <c r="I30" s="48"/>
      <c r="J30" s="43"/>
      <c r="K30" s="70"/>
      <c r="L30" s="70"/>
      <c r="M30" s="43"/>
      <c r="N30" s="43"/>
      <c r="O30" s="43"/>
      <c r="P30" s="43"/>
      <c r="Q30" s="43"/>
      <c r="R30" s="70"/>
      <c r="S30" s="70"/>
      <c r="T30" s="43"/>
      <c r="U30" s="43"/>
      <c r="V30" s="43"/>
      <c r="W30" s="43"/>
      <c r="X30" s="43"/>
      <c r="Y30" s="70"/>
      <c r="Z30" s="70"/>
      <c r="AA30" s="49"/>
      <c r="AB30" s="48"/>
      <c r="AC30" s="43"/>
      <c r="AD30" s="43"/>
      <c r="AE30" s="43"/>
      <c r="AF30" s="70"/>
      <c r="AG30" s="70"/>
      <c r="AH30" s="43"/>
      <c r="AI30" s="43"/>
      <c r="AJ30" s="43"/>
      <c r="AK30" s="43"/>
      <c r="AL30" s="43"/>
      <c r="AM30" s="70"/>
      <c r="AN30" s="70"/>
      <c r="AO30" s="43"/>
      <c r="AP30" s="43"/>
      <c r="AQ30" s="43"/>
      <c r="AR30" s="43"/>
      <c r="AS30" s="43"/>
      <c r="AT30" s="70"/>
      <c r="AU30" s="70"/>
      <c r="AV30" s="43"/>
      <c r="AW30" s="43"/>
      <c r="AX30" s="43"/>
      <c r="AY30" s="43"/>
      <c r="AZ30" s="55"/>
      <c r="BA30" s="70"/>
      <c r="BB30" s="70"/>
      <c r="BC30" s="55"/>
      <c r="BD30" s="99"/>
      <c r="BE30" s="99"/>
      <c r="BF30" s="99"/>
      <c r="BG30" s="102"/>
      <c r="BH30" s="70"/>
      <c r="BI30" s="70"/>
      <c r="BJ30" s="102"/>
      <c r="BK30" s="43"/>
      <c r="BL30" s="43"/>
      <c r="BM30" s="43"/>
      <c r="BN30" s="43"/>
      <c r="BO30" s="70"/>
      <c r="BP30" s="70"/>
      <c r="BQ30" s="43"/>
      <c r="BR30" s="43"/>
      <c r="BS30" s="43"/>
      <c r="BT30" s="43"/>
      <c r="BU30" s="43"/>
      <c r="BV30" s="70"/>
      <c r="BW30" s="70"/>
      <c r="BX30" s="43"/>
      <c r="BY30" s="43"/>
      <c r="BZ30" s="43"/>
      <c r="CA30" s="43"/>
      <c r="CB30" s="43"/>
      <c r="CC30" s="70"/>
      <c r="CD30" s="70"/>
      <c r="CE30" s="43"/>
      <c r="CF30" s="43"/>
      <c r="CG30" s="43"/>
      <c r="CH30" s="43"/>
      <c r="CI30" s="43"/>
      <c r="CJ30" s="86"/>
    </row>
    <row r="31" spans="1:88" ht="14" customHeight="1">
      <c r="A31" s="36" t="s">
        <v>62</v>
      </c>
      <c r="B31" s="56" t="s">
        <v>119</v>
      </c>
      <c r="C31" s="56" t="s">
        <v>151</v>
      </c>
      <c r="D31" s="79">
        <v>100000</v>
      </c>
      <c r="E31" s="97" t="s">
        <v>42</v>
      </c>
      <c r="F31" s="38" t="s">
        <v>60</v>
      </c>
      <c r="G31" s="39" t="s">
        <v>39</v>
      </c>
      <c r="H31" s="45" t="s">
        <v>36</v>
      </c>
      <c r="I31" s="48"/>
      <c r="J31" s="43"/>
      <c r="K31" s="70"/>
      <c r="L31" s="70"/>
      <c r="M31" s="43"/>
      <c r="N31" s="43"/>
      <c r="O31" s="43"/>
      <c r="P31" s="43"/>
      <c r="Q31" s="43"/>
      <c r="R31" s="70"/>
      <c r="S31" s="70"/>
      <c r="T31" s="43"/>
      <c r="U31" s="43"/>
      <c r="V31" s="43"/>
      <c r="W31" s="43"/>
      <c r="X31" s="43"/>
      <c r="Y31" s="70"/>
      <c r="Z31" s="70"/>
      <c r="AA31" s="49"/>
      <c r="AB31" s="48"/>
      <c r="AC31" s="43"/>
      <c r="AD31" s="43"/>
      <c r="AE31" s="43"/>
      <c r="AF31" s="70"/>
      <c r="AG31" s="70"/>
      <c r="AH31" s="43"/>
      <c r="AI31" s="43"/>
      <c r="AJ31" s="43"/>
      <c r="AK31" s="43"/>
      <c r="AL31" s="43"/>
      <c r="AM31" s="70"/>
      <c r="AN31" s="70"/>
      <c r="AO31" s="43"/>
      <c r="AP31" s="43"/>
      <c r="AQ31" s="43"/>
      <c r="AR31" s="43"/>
      <c r="AS31" s="43"/>
      <c r="AT31" s="70"/>
      <c r="AU31" s="70"/>
      <c r="AV31" s="43"/>
      <c r="AW31" s="43"/>
      <c r="AX31" s="43"/>
      <c r="AY31" s="43"/>
      <c r="AZ31" s="55"/>
      <c r="BA31" s="70"/>
      <c r="BB31" s="70"/>
      <c r="BC31" s="55"/>
      <c r="BD31" s="99"/>
      <c r="BE31" s="99"/>
      <c r="BF31" s="99"/>
      <c r="BG31" s="102"/>
      <c r="BH31" s="70"/>
      <c r="BI31" s="70"/>
      <c r="BJ31" s="102"/>
      <c r="BK31" s="43"/>
      <c r="BL31" s="43"/>
      <c r="BM31" s="43"/>
      <c r="BN31" s="43"/>
      <c r="BO31" s="70"/>
      <c r="BP31" s="70"/>
      <c r="BQ31" s="43"/>
      <c r="BR31" s="43"/>
      <c r="BS31" s="43"/>
      <c r="BT31" s="43"/>
      <c r="BU31" s="43"/>
      <c r="BV31" s="70"/>
      <c r="BW31" s="70"/>
      <c r="BX31" s="43"/>
      <c r="BY31" s="43"/>
      <c r="BZ31" s="43"/>
      <c r="CA31" s="43"/>
      <c r="CB31" s="43"/>
      <c r="CC31" s="70"/>
      <c r="CD31" s="70"/>
      <c r="CE31" s="43"/>
      <c r="CF31" s="43"/>
      <c r="CG31" s="43"/>
      <c r="CH31" s="43"/>
      <c r="CI31" s="43"/>
      <c r="CJ31" s="86"/>
    </row>
    <row r="32" spans="1:88" ht="14" customHeight="1">
      <c r="A32" s="36" t="s">
        <v>63</v>
      </c>
      <c r="B32" s="56" t="s">
        <v>120</v>
      </c>
      <c r="C32" s="56" t="s">
        <v>149</v>
      </c>
      <c r="D32" s="79">
        <v>100000</v>
      </c>
      <c r="E32" s="97" t="s">
        <v>42</v>
      </c>
      <c r="F32" s="38" t="s">
        <v>60</v>
      </c>
      <c r="G32" s="39" t="s">
        <v>39</v>
      </c>
      <c r="H32" s="45" t="s">
        <v>36</v>
      </c>
      <c r="I32" s="48"/>
      <c r="J32" s="43"/>
      <c r="K32" s="70"/>
      <c r="L32" s="70"/>
      <c r="M32" s="43"/>
      <c r="N32" s="43"/>
      <c r="O32" s="43"/>
      <c r="P32" s="43"/>
      <c r="Q32" s="43"/>
      <c r="R32" s="70"/>
      <c r="S32" s="70"/>
      <c r="T32" s="43"/>
      <c r="U32" s="43"/>
      <c r="V32" s="43"/>
      <c r="W32" s="43"/>
      <c r="X32" s="43"/>
      <c r="Y32" s="70"/>
      <c r="Z32" s="70"/>
      <c r="AA32" s="49"/>
      <c r="AB32" s="48"/>
      <c r="AC32" s="43"/>
      <c r="AD32" s="43"/>
      <c r="AE32" s="43"/>
      <c r="AF32" s="70"/>
      <c r="AG32" s="70"/>
      <c r="AH32" s="43"/>
      <c r="AI32" s="43"/>
      <c r="AJ32" s="43"/>
      <c r="AK32" s="43"/>
      <c r="AL32" s="43"/>
      <c r="AM32" s="70"/>
      <c r="AN32" s="70"/>
      <c r="AO32" s="43"/>
      <c r="AP32" s="43"/>
      <c r="AQ32" s="43"/>
      <c r="AR32" s="43"/>
      <c r="AS32" s="43"/>
      <c r="AT32" s="70"/>
      <c r="AU32" s="70"/>
      <c r="AV32" s="43"/>
      <c r="AW32" s="43"/>
      <c r="AX32" s="43"/>
      <c r="AY32" s="43"/>
      <c r="AZ32" s="55"/>
      <c r="BA32" s="70"/>
      <c r="BB32" s="70"/>
      <c r="BC32" s="55"/>
      <c r="BD32" s="99"/>
      <c r="BE32" s="99"/>
      <c r="BF32" s="99"/>
      <c r="BG32" s="102"/>
      <c r="BH32" s="70"/>
      <c r="BI32" s="70"/>
      <c r="BJ32" s="102"/>
      <c r="BK32" s="43"/>
      <c r="BL32" s="43"/>
      <c r="BM32" s="43"/>
      <c r="BN32" s="43"/>
      <c r="BO32" s="70"/>
      <c r="BP32" s="70"/>
      <c r="BQ32" s="43"/>
      <c r="BR32" s="43"/>
      <c r="BS32" s="43"/>
      <c r="BT32" s="43"/>
      <c r="BU32" s="43"/>
      <c r="BV32" s="70"/>
      <c r="BW32" s="70"/>
      <c r="BX32" s="43"/>
      <c r="BY32" s="43"/>
      <c r="BZ32" s="43"/>
      <c r="CA32" s="43"/>
      <c r="CB32" s="43"/>
      <c r="CC32" s="70"/>
      <c r="CD32" s="70"/>
      <c r="CE32" s="43"/>
      <c r="CF32" s="43"/>
      <c r="CG32" s="43"/>
      <c r="CH32" s="43"/>
      <c r="CI32" s="43"/>
      <c r="CJ32" s="86"/>
    </row>
    <row r="33" spans="1:88" ht="14" customHeight="1">
      <c r="A33" s="36" t="s">
        <v>41</v>
      </c>
      <c r="B33" s="56" t="s">
        <v>121</v>
      </c>
      <c r="C33" s="56" t="s">
        <v>149</v>
      </c>
      <c r="D33" s="79">
        <v>100000</v>
      </c>
      <c r="E33" s="97" t="s">
        <v>42</v>
      </c>
      <c r="F33" s="38" t="s">
        <v>34</v>
      </c>
      <c r="G33" s="38"/>
      <c r="H33" s="45" t="s">
        <v>36</v>
      </c>
      <c r="I33" s="48"/>
      <c r="J33" s="43"/>
      <c r="K33" s="70"/>
      <c r="L33" s="70"/>
      <c r="M33" s="43"/>
      <c r="N33" s="43"/>
      <c r="O33" s="43"/>
      <c r="P33" s="43"/>
      <c r="Q33" s="43"/>
      <c r="R33" s="70"/>
      <c r="S33" s="70"/>
      <c r="T33" s="43"/>
      <c r="U33" s="43"/>
      <c r="V33" s="43"/>
      <c r="W33" s="43"/>
      <c r="X33" s="43"/>
      <c r="Y33" s="70"/>
      <c r="Z33" s="70"/>
      <c r="AA33" s="49"/>
      <c r="AB33" s="48"/>
      <c r="AC33" s="43"/>
      <c r="AD33" s="43"/>
      <c r="AE33" s="43"/>
      <c r="AF33" s="70"/>
      <c r="AG33" s="70"/>
      <c r="AH33" s="43"/>
      <c r="AI33" s="43"/>
      <c r="AJ33" s="43"/>
      <c r="AK33" s="43"/>
      <c r="AL33" s="43"/>
      <c r="AM33" s="70"/>
      <c r="AN33" s="70"/>
      <c r="AO33" s="43"/>
      <c r="AP33" s="43"/>
      <c r="AQ33" s="43"/>
      <c r="AR33" s="43"/>
      <c r="AS33" s="43"/>
      <c r="AT33" s="70"/>
      <c r="AU33" s="70"/>
      <c r="AV33" s="43"/>
      <c r="AW33" s="43"/>
      <c r="AX33" s="43"/>
      <c r="AY33" s="43"/>
      <c r="AZ33" s="55"/>
      <c r="BA33" s="70"/>
      <c r="BB33" s="70"/>
      <c r="BC33" s="55"/>
      <c r="BD33" s="99"/>
      <c r="BE33" s="99"/>
      <c r="BF33" s="99"/>
      <c r="BG33" s="102"/>
      <c r="BH33" s="70"/>
      <c r="BI33" s="70"/>
      <c r="BJ33" s="102"/>
      <c r="BK33" s="43"/>
      <c r="BL33" s="43"/>
      <c r="BM33" s="43"/>
      <c r="BN33" s="43"/>
      <c r="BO33" s="70"/>
      <c r="BP33" s="70"/>
      <c r="BQ33" s="43"/>
      <c r="BR33" s="43"/>
      <c r="BS33" s="43"/>
      <c r="BT33" s="43"/>
      <c r="BU33" s="43"/>
      <c r="BV33" s="70"/>
      <c r="BW33" s="70"/>
      <c r="BX33" s="43"/>
      <c r="BY33" s="43"/>
      <c r="BZ33" s="43"/>
      <c r="CA33" s="43"/>
      <c r="CB33" s="43"/>
      <c r="CC33" s="70"/>
      <c r="CD33" s="70"/>
      <c r="CE33" s="43"/>
      <c r="CF33" s="43"/>
      <c r="CG33" s="43"/>
      <c r="CH33" s="43"/>
      <c r="CI33" s="43"/>
      <c r="CJ33" s="86"/>
    </row>
    <row r="34" spans="1:88" ht="14" customHeight="1">
      <c r="A34" s="36" t="s">
        <v>41</v>
      </c>
      <c r="B34" s="56" t="s">
        <v>122</v>
      </c>
      <c r="C34" s="56" t="s">
        <v>149</v>
      </c>
      <c r="D34" s="79">
        <v>100000</v>
      </c>
      <c r="E34" s="97" t="s">
        <v>42</v>
      </c>
      <c r="F34" s="38" t="s">
        <v>34</v>
      </c>
      <c r="G34" s="39"/>
      <c r="H34" s="45" t="s">
        <v>44</v>
      </c>
      <c r="I34" s="48"/>
      <c r="J34" s="43"/>
      <c r="K34" s="70"/>
      <c r="L34" s="70"/>
      <c r="M34" s="43"/>
      <c r="N34" s="43"/>
      <c r="O34" s="43"/>
      <c r="P34" s="43"/>
      <c r="Q34" s="43"/>
      <c r="R34" s="70"/>
      <c r="S34" s="70"/>
      <c r="T34" s="43"/>
      <c r="U34" s="43"/>
      <c r="V34" s="43"/>
      <c r="W34" s="43"/>
      <c r="X34" s="43"/>
      <c r="Y34" s="70"/>
      <c r="Z34" s="70"/>
      <c r="AA34" s="49"/>
      <c r="AB34" s="48"/>
      <c r="AC34" s="43"/>
      <c r="AD34" s="43"/>
      <c r="AE34" s="43"/>
      <c r="AF34" s="70"/>
      <c r="AG34" s="70"/>
      <c r="AH34" s="43"/>
      <c r="AI34" s="43"/>
      <c r="AJ34" s="43"/>
      <c r="AK34" s="43"/>
      <c r="AL34" s="43"/>
      <c r="AM34" s="70"/>
      <c r="AN34" s="70"/>
      <c r="AO34" s="43"/>
      <c r="AP34" s="43"/>
      <c r="AQ34" s="43"/>
      <c r="AR34" s="43"/>
      <c r="AS34" s="43"/>
      <c r="AT34" s="70"/>
      <c r="AU34" s="70"/>
      <c r="AV34" s="43"/>
      <c r="AW34" s="43"/>
      <c r="AX34" s="43"/>
      <c r="AY34" s="43"/>
      <c r="AZ34" s="55"/>
      <c r="BA34" s="70"/>
      <c r="BB34" s="70"/>
      <c r="BC34" s="55"/>
      <c r="BD34" s="99"/>
      <c r="BE34" s="99"/>
      <c r="BF34" s="99"/>
      <c r="BG34" s="102"/>
      <c r="BH34" s="70"/>
      <c r="BI34" s="70"/>
      <c r="BJ34" s="102"/>
      <c r="BK34" s="43"/>
      <c r="BL34" s="43"/>
      <c r="BM34" s="43"/>
      <c r="BN34" s="43"/>
      <c r="BO34" s="70"/>
      <c r="BP34" s="70"/>
      <c r="BQ34" s="43"/>
      <c r="BR34" s="43"/>
      <c r="BS34" s="43"/>
      <c r="BT34" s="43"/>
      <c r="BU34" s="43"/>
      <c r="BV34" s="70"/>
      <c r="BW34" s="70"/>
      <c r="BX34" s="43"/>
      <c r="BY34" s="43"/>
      <c r="BZ34" s="43"/>
      <c r="CA34" s="43"/>
      <c r="CB34" s="43"/>
      <c r="CC34" s="70"/>
      <c r="CD34" s="70"/>
      <c r="CE34" s="43"/>
      <c r="CF34" s="43"/>
      <c r="CG34" s="43"/>
      <c r="CH34" s="43"/>
      <c r="CI34" s="43"/>
      <c r="CJ34" s="86"/>
    </row>
    <row r="35" spans="1:88" ht="14" customHeight="1">
      <c r="A35" s="36" t="s">
        <v>51</v>
      </c>
      <c r="B35" s="56" t="s">
        <v>123</v>
      </c>
      <c r="C35" s="56" t="s">
        <v>152</v>
      </c>
      <c r="D35" s="79">
        <v>100000</v>
      </c>
      <c r="E35" s="97" t="s">
        <v>52</v>
      </c>
      <c r="F35" s="38" t="s">
        <v>34</v>
      </c>
      <c r="G35" s="39" t="s">
        <v>53</v>
      </c>
      <c r="H35" s="45" t="s">
        <v>54</v>
      </c>
      <c r="I35" s="48"/>
      <c r="J35" s="43"/>
      <c r="K35" s="70"/>
      <c r="L35" s="70"/>
      <c r="M35" s="43"/>
      <c r="N35" s="43"/>
      <c r="O35" s="43"/>
      <c r="P35" s="43"/>
      <c r="Q35" s="43"/>
      <c r="R35" s="70"/>
      <c r="S35" s="70"/>
      <c r="T35" s="43"/>
      <c r="U35" s="43"/>
      <c r="V35" s="43"/>
      <c r="W35" s="43"/>
      <c r="X35" s="43"/>
      <c r="Y35" s="70"/>
      <c r="Z35" s="70"/>
      <c r="AA35" s="49"/>
      <c r="AB35" s="48"/>
      <c r="AC35" s="43"/>
      <c r="AD35" s="43"/>
      <c r="AE35" s="43"/>
      <c r="AF35" s="70"/>
      <c r="AG35" s="70"/>
      <c r="AH35" s="43"/>
      <c r="AI35" s="43"/>
      <c r="AJ35" s="43"/>
      <c r="AK35" s="43"/>
      <c r="AL35" s="43"/>
      <c r="AM35" s="70"/>
      <c r="AN35" s="70"/>
      <c r="AO35" s="43"/>
      <c r="AP35" s="43"/>
      <c r="AQ35" s="43"/>
      <c r="AR35" s="43"/>
      <c r="AS35" s="43"/>
      <c r="AT35" s="70"/>
      <c r="AU35" s="69"/>
      <c r="AV35" s="44"/>
      <c r="AW35" s="44"/>
      <c r="AX35" s="44"/>
      <c r="AY35" s="44"/>
      <c r="AZ35" s="44"/>
      <c r="BA35" s="70"/>
      <c r="BB35" s="70"/>
      <c r="BC35" s="57"/>
      <c r="BD35" s="57"/>
      <c r="BE35" s="98"/>
      <c r="BF35" s="98"/>
      <c r="BG35" s="98"/>
      <c r="BH35" s="70"/>
      <c r="BI35" s="70"/>
      <c r="BJ35" s="102"/>
      <c r="BK35" s="102"/>
      <c r="BL35" s="44"/>
      <c r="BM35" s="44"/>
      <c r="BN35" s="44"/>
      <c r="BO35" s="70"/>
      <c r="BP35" s="70"/>
      <c r="BQ35" s="44"/>
      <c r="BR35" s="43"/>
      <c r="BS35" s="43"/>
      <c r="BT35" s="43"/>
      <c r="BU35" s="43"/>
      <c r="BV35" s="70"/>
      <c r="BW35" s="70"/>
      <c r="BX35" s="43"/>
      <c r="BY35" s="43"/>
      <c r="BZ35" s="43"/>
      <c r="CA35" s="43"/>
      <c r="CB35" s="43"/>
      <c r="CC35" s="70"/>
      <c r="CD35" s="70"/>
      <c r="CE35" s="43"/>
      <c r="CF35" s="43"/>
      <c r="CG35" s="43"/>
      <c r="CH35" s="43"/>
      <c r="CI35" s="43"/>
      <c r="CJ35" s="86"/>
    </row>
    <row r="36" spans="1:88" ht="14" customHeight="1">
      <c r="A36" s="36" t="s">
        <v>51</v>
      </c>
      <c r="B36" s="56" t="s">
        <v>124</v>
      </c>
      <c r="C36" s="56" t="s">
        <v>152</v>
      </c>
      <c r="D36" s="79">
        <v>100000</v>
      </c>
      <c r="E36" s="97" t="s">
        <v>52</v>
      </c>
      <c r="F36" s="38" t="s">
        <v>34</v>
      </c>
      <c r="G36" s="39" t="s">
        <v>55</v>
      </c>
      <c r="H36" s="45" t="s">
        <v>36</v>
      </c>
      <c r="I36" s="48"/>
      <c r="J36" s="43"/>
      <c r="K36" s="70"/>
      <c r="L36" s="70"/>
      <c r="M36" s="43"/>
      <c r="N36" s="43"/>
      <c r="O36" s="43"/>
      <c r="P36" s="43"/>
      <c r="Q36" s="43"/>
      <c r="R36" s="70"/>
      <c r="S36" s="70"/>
      <c r="T36" s="43"/>
      <c r="U36" s="43"/>
      <c r="V36" s="43"/>
      <c r="W36" s="43"/>
      <c r="X36" s="43"/>
      <c r="Y36" s="70"/>
      <c r="Z36" s="70"/>
      <c r="AA36" s="49"/>
      <c r="AB36" s="48"/>
      <c r="AC36" s="43"/>
      <c r="AD36" s="43"/>
      <c r="AE36" s="43"/>
      <c r="AF36" s="70"/>
      <c r="AG36" s="70"/>
      <c r="AH36" s="43"/>
      <c r="AI36" s="43"/>
      <c r="AJ36" s="43"/>
      <c r="AK36" s="43"/>
      <c r="AL36" s="43"/>
      <c r="AM36" s="70"/>
      <c r="AN36" s="70"/>
      <c r="AO36" s="43"/>
      <c r="AP36" s="43"/>
      <c r="AQ36" s="43"/>
      <c r="AR36" s="43"/>
      <c r="AS36" s="43"/>
      <c r="AT36" s="70"/>
      <c r="AU36" s="70"/>
      <c r="AV36" s="43"/>
      <c r="AW36" s="43"/>
      <c r="AX36" s="43"/>
      <c r="AY36" s="43"/>
      <c r="AZ36" s="43"/>
      <c r="BA36" s="70"/>
      <c r="BB36" s="70"/>
      <c r="BC36" s="55"/>
      <c r="BD36" s="55"/>
      <c r="BE36" s="99"/>
      <c r="BF36" s="99"/>
      <c r="BG36" s="99"/>
      <c r="BH36" s="70"/>
      <c r="BI36" s="70"/>
      <c r="BJ36" s="102"/>
      <c r="BK36" s="102"/>
      <c r="BL36" s="43"/>
      <c r="BM36" s="43"/>
      <c r="BN36" s="43"/>
      <c r="BO36" s="70"/>
      <c r="BP36" s="70"/>
      <c r="BQ36" s="43"/>
      <c r="BR36" s="43"/>
      <c r="BS36" s="43"/>
      <c r="BT36" s="43"/>
      <c r="BU36" s="43"/>
      <c r="BV36" s="70"/>
      <c r="BW36" s="70"/>
      <c r="BX36" s="43"/>
      <c r="BY36" s="43"/>
      <c r="BZ36" s="43"/>
      <c r="CA36" s="43"/>
      <c r="CB36" s="43"/>
      <c r="CC36" s="70"/>
      <c r="CD36" s="70"/>
      <c r="CE36" s="43"/>
      <c r="CF36" s="43"/>
      <c r="CG36" s="43"/>
      <c r="CH36" s="43"/>
      <c r="CI36" s="43"/>
      <c r="CJ36" s="86"/>
    </row>
    <row r="37" spans="1:88" ht="14" customHeight="1">
      <c r="A37" s="36" t="s">
        <v>51</v>
      </c>
      <c r="B37" s="56" t="s">
        <v>125</v>
      </c>
      <c r="C37" s="56" t="s">
        <v>152</v>
      </c>
      <c r="D37" s="79">
        <v>100000</v>
      </c>
      <c r="E37" s="97" t="s">
        <v>52</v>
      </c>
      <c r="F37" s="38" t="s">
        <v>34</v>
      </c>
      <c r="G37" s="39" t="s">
        <v>55</v>
      </c>
      <c r="H37" s="45" t="s">
        <v>36</v>
      </c>
      <c r="I37" s="48"/>
      <c r="J37" s="43"/>
      <c r="K37" s="70"/>
      <c r="L37" s="70"/>
      <c r="M37" s="43"/>
      <c r="N37" s="43"/>
      <c r="O37" s="43"/>
      <c r="P37" s="43"/>
      <c r="Q37" s="43"/>
      <c r="R37" s="70"/>
      <c r="S37" s="70"/>
      <c r="T37" s="43"/>
      <c r="U37" s="43"/>
      <c r="V37" s="43"/>
      <c r="W37" s="43"/>
      <c r="X37" s="43"/>
      <c r="Y37" s="70"/>
      <c r="Z37" s="70"/>
      <c r="AA37" s="49"/>
      <c r="AB37" s="48"/>
      <c r="AC37" s="43"/>
      <c r="AD37" s="43"/>
      <c r="AE37" s="43"/>
      <c r="AF37" s="70"/>
      <c r="AG37" s="70"/>
      <c r="AH37" s="43"/>
      <c r="AI37" s="43"/>
      <c r="AJ37" s="43"/>
      <c r="AK37" s="43"/>
      <c r="AL37" s="43"/>
      <c r="AM37" s="70"/>
      <c r="AN37" s="70"/>
      <c r="AO37" s="43"/>
      <c r="AP37" s="43"/>
      <c r="AQ37" s="43"/>
      <c r="AR37" s="43"/>
      <c r="AS37" s="43"/>
      <c r="AT37" s="70"/>
      <c r="AU37" s="70"/>
      <c r="AV37" s="43"/>
      <c r="AW37" s="43"/>
      <c r="AX37" s="43"/>
      <c r="AY37" s="43"/>
      <c r="AZ37" s="43"/>
      <c r="BA37" s="70"/>
      <c r="BB37" s="70"/>
      <c r="BC37" s="55"/>
      <c r="BD37" s="55"/>
      <c r="BE37" s="99"/>
      <c r="BF37" s="99"/>
      <c r="BG37" s="99"/>
      <c r="BH37" s="70"/>
      <c r="BI37" s="70"/>
      <c r="BJ37" s="102"/>
      <c r="BK37" s="102"/>
      <c r="BL37" s="43"/>
      <c r="BM37" s="43"/>
      <c r="BN37" s="43"/>
      <c r="BO37" s="70"/>
      <c r="BP37" s="70"/>
      <c r="BQ37" s="43"/>
      <c r="BR37" s="43"/>
      <c r="BS37" s="43"/>
      <c r="BT37" s="43"/>
      <c r="BU37" s="43"/>
      <c r="BV37" s="70"/>
      <c r="BW37" s="70"/>
      <c r="BX37" s="43"/>
      <c r="BY37" s="43"/>
      <c r="BZ37" s="43"/>
      <c r="CA37" s="43"/>
      <c r="CB37" s="43"/>
      <c r="CC37" s="70"/>
      <c r="CD37" s="70"/>
      <c r="CE37" s="43"/>
      <c r="CF37" s="43"/>
      <c r="CG37" s="43"/>
      <c r="CH37" s="43"/>
      <c r="CI37" s="43"/>
      <c r="CJ37" s="86"/>
    </row>
    <row r="38" spans="1:88" ht="14" customHeight="1">
      <c r="A38" s="36" t="s">
        <v>51</v>
      </c>
      <c r="B38" s="56" t="s">
        <v>126</v>
      </c>
      <c r="C38" s="56" t="s">
        <v>152</v>
      </c>
      <c r="D38" s="79">
        <v>100000</v>
      </c>
      <c r="E38" s="97" t="s">
        <v>52</v>
      </c>
      <c r="F38" s="38" t="s">
        <v>34</v>
      </c>
      <c r="G38" s="39" t="s">
        <v>55</v>
      </c>
      <c r="H38" s="45" t="s">
        <v>36</v>
      </c>
      <c r="I38" s="48"/>
      <c r="J38" s="43"/>
      <c r="K38" s="70"/>
      <c r="L38" s="70"/>
      <c r="M38" s="43"/>
      <c r="N38" s="43"/>
      <c r="O38" s="43"/>
      <c r="P38" s="43"/>
      <c r="Q38" s="43"/>
      <c r="R38" s="70"/>
      <c r="S38" s="70"/>
      <c r="T38" s="43"/>
      <c r="U38" s="43"/>
      <c r="V38" s="43"/>
      <c r="W38" s="43"/>
      <c r="X38" s="43"/>
      <c r="Y38" s="70"/>
      <c r="Z38" s="70"/>
      <c r="AA38" s="49"/>
      <c r="AB38" s="48"/>
      <c r="AC38" s="43"/>
      <c r="AD38" s="43"/>
      <c r="AE38" s="43"/>
      <c r="AF38" s="70"/>
      <c r="AG38" s="70"/>
      <c r="AH38" s="43"/>
      <c r="AI38" s="43"/>
      <c r="AJ38" s="43"/>
      <c r="AK38" s="43"/>
      <c r="AL38" s="43"/>
      <c r="AM38" s="70"/>
      <c r="AN38" s="70"/>
      <c r="AO38" s="43"/>
      <c r="AP38" s="43"/>
      <c r="AQ38" s="43"/>
      <c r="AR38" s="43"/>
      <c r="AS38" s="43"/>
      <c r="AT38" s="70"/>
      <c r="AU38" s="70"/>
      <c r="AV38" s="43"/>
      <c r="AW38" s="43"/>
      <c r="AX38" s="43"/>
      <c r="AY38" s="43"/>
      <c r="AZ38" s="43"/>
      <c r="BA38" s="70"/>
      <c r="BB38" s="70"/>
      <c r="BC38" s="55"/>
      <c r="BD38" s="55"/>
      <c r="BE38" s="99"/>
      <c r="BF38" s="99"/>
      <c r="BG38" s="99"/>
      <c r="BH38" s="70"/>
      <c r="BI38" s="70"/>
      <c r="BJ38" s="102"/>
      <c r="BK38" s="102"/>
      <c r="BL38" s="43"/>
      <c r="BM38" s="43"/>
      <c r="BN38" s="43"/>
      <c r="BO38" s="70"/>
      <c r="BP38" s="70"/>
      <c r="BQ38" s="43"/>
      <c r="BR38" s="43"/>
      <c r="BS38" s="43"/>
      <c r="BT38" s="43"/>
      <c r="BU38" s="43"/>
      <c r="BV38" s="70"/>
      <c r="BW38" s="70"/>
      <c r="BX38" s="43"/>
      <c r="BY38" s="43"/>
      <c r="BZ38" s="43"/>
      <c r="CA38" s="43"/>
      <c r="CB38" s="43"/>
      <c r="CC38" s="70"/>
      <c r="CD38" s="70"/>
      <c r="CE38" s="43"/>
      <c r="CF38" s="43"/>
      <c r="CG38" s="43"/>
      <c r="CH38" s="43"/>
      <c r="CI38" s="43"/>
      <c r="CJ38" s="86"/>
    </row>
    <row r="39" spans="1:88" ht="14" customHeight="1">
      <c r="A39" s="36" t="s">
        <v>51</v>
      </c>
      <c r="B39" s="56" t="s">
        <v>127</v>
      </c>
      <c r="C39" s="56" t="s">
        <v>152</v>
      </c>
      <c r="D39" s="79">
        <v>100000</v>
      </c>
      <c r="E39" s="97" t="s">
        <v>52</v>
      </c>
      <c r="F39" s="38" t="s">
        <v>34</v>
      </c>
      <c r="G39" s="39" t="s">
        <v>55</v>
      </c>
      <c r="H39" s="45" t="s">
        <v>56</v>
      </c>
      <c r="I39" s="48"/>
      <c r="J39" s="43"/>
      <c r="K39" s="70"/>
      <c r="L39" s="70"/>
      <c r="M39" s="43"/>
      <c r="N39" s="43"/>
      <c r="O39" s="43"/>
      <c r="P39" s="43"/>
      <c r="Q39" s="43"/>
      <c r="R39" s="70"/>
      <c r="S39" s="70"/>
      <c r="T39" s="43"/>
      <c r="U39" s="43"/>
      <c r="V39" s="43"/>
      <c r="W39" s="43"/>
      <c r="X39" s="43"/>
      <c r="Y39" s="70"/>
      <c r="Z39" s="70"/>
      <c r="AA39" s="49"/>
      <c r="AB39" s="48"/>
      <c r="AC39" s="43"/>
      <c r="AD39" s="43"/>
      <c r="AE39" s="43"/>
      <c r="AF39" s="70"/>
      <c r="AG39" s="70"/>
      <c r="AH39" s="43"/>
      <c r="AI39" s="43"/>
      <c r="AJ39" s="43"/>
      <c r="AK39" s="43"/>
      <c r="AL39" s="43"/>
      <c r="AM39" s="70"/>
      <c r="AN39" s="70"/>
      <c r="AO39" s="43"/>
      <c r="AP39" s="43"/>
      <c r="AQ39" s="43"/>
      <c r="AR39" s="43"/>
      <c r="AS39" s="43"/>
      <c r="AT39" s="70"/>
      <c r="AU39" s="70"/>
      <c r="AV39" s="43"/>
      <c r="AW39" s="43"/>
      <c r="AX39" s="43"/>
      <c r="AY39" s="43"/>
      <c r="AZ39" s="43"/>
      <c r="BA39" s="70"/>
      <c r="BB39" s="70"/>
      <c r="BC39" s="55"/>
      <c r="BD39" s="55"/>
      <c r="BE39" s="99"/>
      <c r="BF39" s="99"/>
      <c r="BG39" s="99"/>
      <c r="BH39" s="70"/>
      <c r="BI39" s="70"/>
      <c r="BJ39" s="102"/>
      <c r="BK39" s="102"/>
      <c r="BL39" s="43"/>
      <c r="BM39" s="43"/>
      <c r="BN39" s="43"/>
      <c r="BO39" s="70"/>
      <c r="BP39" s="70"/>
      <c r="BQ39" s="43"/>
      <c r="BR39" s="43"/>
      <c r="BS39" s="43"/>
      <c r="BT39" s="43"/>
      <c r="BU39" s="43"/>
      <c r="BV39" s="70"/>
      <c r="BW39" s="70"/>
      <c r="BX39" s="43"/>
      <c r="BY39" s="43"/>
      <c r="BZ39" s="43"/>
      <c r="CA39" s="43"/>
      <c r="CB39" s="43"/>
      <c r="CC39" s="70"/>
      <c r="CD39" s="70"/>
      <c r="CE39" s="43"/>
      <c r="CF39" s="43"/>
      <c r="CG39" s="43"/>
      <c r="CH39" s="43"/>
      <c r="CI39" s="43"/>
      <c r="CJ39" s="86"/>
    </row>
    <row r="40" spans="1:88" ht="14" customHeight="1">
      <c r="A40" s="36" t="s">
        <v>51</v>
      </c>
      <c r="B40" s="56" t="s">
        <v>128</v>
      </c>
      <c r="C40" s="56" t="s">
        <v>152</v>
      </c>
      <c r="D40" s="79">
        <v>100000</v>
      </c>
      <c r="E40" s="97" t="s">
        <v>52</v>
      </c>
      <c r="F40" s="38" t="s">
        <v>34</v>
      </c>
      <c r="G40" s="39" t="s">
        <v>57</v>
      </c>
      <c r="H40" s="45" t="s">
        <v>36</v>
      </c>
      <c r="I40" s="48"/>
      <c r="J40" s="43"/>
      <c r="K40" s="70"/>
      <c r="L40" s="70"/>
      <c r="M40" s="43"/>
      <c r="N40" s="43"/>
      <c r="O40" s="43"/>
      <c r="P40" s="43"/>
      <c r="Q40" s="43"/>
      <c r="R40" s="70"/>
      <c r="S40" s="70"/>
      <c r="T40" s="43"/>
      <c r="U40" s="43"/>
      <c r="V40" s="43"/>
      <c r="W40" s="43"/>
      <c r="X40" s="43"/>
      <c r="Y40" s="70"/>
      <c r="Z40" s="70"/>
      <c r="AA40" s="49"/>
      <c r="AB40" s="48"/>
      <c r="AC40" s="43"/>
      <c r="AD40" s="43"/>
      <c r="AE40" s="43"/>
      <c r="AF40" s="70"/>
      <c r="AG40" s="70"/>
      <c r="AH40" s="43"/>
      <c r="AI40" s="43"/>
      <c r="AJ40" s="43"/>
      <c r="AK40" s="43"/>
      <c r="AL40" s="43"/>
      <c r="AM40" s="70"/>
      <c r="AN40" s="70"/>
      <c r="AO40" s="43"/>
      <c r="AP40" s="43"/>
      <c r="AQ40" s="43"/>
      <c r="AR40" s="43"/>
      <c r="AS40" s="43"/>
      <c r="AT40" s="70"/>
      <c r="AU40" s="70"/>
      <c r="AV40" s="43"/>
      <c r="AW40" s="43"/>
      <c r="AX40" s="43"/>
      <c r="AY40" s="43"/>
      <c r="AZ40" s="43"/>
      <c r="BA40" s="70"/>
      <c r="BB40" s="70"/>
      <c r="BC40" s="55"/>
      <c r="BD40" s="55"/>
      <c r="BE40" s="99"/>
      <c r="BF40" s="99"/>
      <c r="BG40" s="99"/>
      <c r="BH40" s="70"/>
      <c r="BI40" s="70"/>
      <c r="BJ40" s="102"/>
      <c r="BK40" s="102"/>
      <c r="BL40" s="43"/>
      <c r="BM40" s="43"/>
      <c r="BN40" s="43"/>
      <c r="BO40" s="70"/>
      <c r="BP40" s="70"/>
      <c r="BQ40" s="43"/>
      <c r="BR40" s="43"/>
      <c r="BS40" s="43"/>
      <c r="BT40" s="43"/>
      <c r="BU40" s="43"/>
      <c r="BV40" s="70"/>
      <c r="BW40" s="70"/>
      <c r="BX40" s="43"/>
      <c r="BY40" s="43"/>
      <c r="BZ40" s="43"/>
      <c r="CA40" s="43"/>
      <c r="CB40" s="43"/>
      <c r="CC40" s="70"/>
      <c r="CD40" s="70"/>
      <c r="CE40" s="43"/>
      <c r="CF40" s="43"/>
      <c r="CG40" s="43"/>
      <c r="CH40" s="43"/>
      <c r="CI40" s="43"/>
      <c r="CJ40" s="86"/>
    </row>
    <row r="41" spans="1:88" ht="14" customHeight="1">
      <c r="A41" s="36" t="s">
        <v>58</v>
      </c>
      <c r="B41" s="56" t="s">
        <v>129</v>
      </c>
      <c r="C41" s="56" t="s">
        <v>152</v>
      </c>
      <c r="D41" s="79">
        <v>100000</v>
      </c>
      <c r="E41" s="97" t="s">
        <v>52</v>
      </c>
      <c r="F41" s="38" t="s">
        <v>34</v>
      </c>
      <c r="G41" s="39" t="s">
        <v>55</v>
      </c>
      <c r="H41" s="45" t="s">
        <v>56</v>
      </c>
      <c r="I41" s="48"/>
      <c r="J41" s="43"/>
      <c r="K41" s="70"/>
      <c r="L41" s="70"/>
      <c r="M41" s="43"/>
      <c r="N41" s="43"/>
      <c r="O41" s="43"/>
      <c r="P41" s="43"/>
      <c r="Q41" s="43"/>
      <c r="R41" s="70"/>
      <c r="S41" s="70"/>
      <c r="T41" s="43"/>
      <c r="U41" s="43"/>
      <c r="V41" s="43"/>
      <c r="W41" s="43"/>
      <c r="X41" s="43"/>
      <c r="Y41" s="70"/>
      <c r="Z41" s="70"/>
      <c r="AA41" s="49"/>
      <c r="AB41" s="48"/>
      <c r="AC41" s="43"/>
      <c r="AD41" s="43"/>
      <c r="AE41" s="43"/>
      <c r="AF41" s="70"/>
      <c r="AG41" s="70"/>
      <c r="AH41" s="43"/>
      <c r="AI41" s="43"/>
      <c r="AJ41" s="43"/>
      <c r="AK41" s="43"/>
      <c r="AL41" s="43"/>
      <c r="AM41" s="70"/>
      <c r="AN41" s="70"/>
      <c r="AO41" s="43"/>
      <c r="AP41" s="43"/>
      <c r="AQ41" s="43"/>
      <c r="AR41" s="43"/>
      <c r="AS41" s="43"/>
      <c r="AT41" s="70"/>
      <c r="AU41" s="70"/>
      <c r="AV41" s="43"/>
      <c r="AW41" s="43"/>
      <c r="AX41" s="43"/>
      <c r="AY41" s="43"/>
      <c r="AZ41" s="43"/>
      <c r="BA41" s="70"/>
      <c r="BB41" s="70"/>
      <c r="BC41" s="55"/>
      <c r="BD41" s="55"/>
      <c r="BE41" s="99"/>
      <c r="BF41" s="99"/>
      <c r="BG41" s="99"/>
      <c r="BH41" s="70"/>
      <c r="BI41" s="70"/>
      <c r="BJ41" s="102"/>
      <c r="BK41" s="102"/>
      <c r="BL41" s="43"/>
      <c r="BM41" s="43"/>
      <c r="BN41" s="43"/>
      <c r="BO41" s="70"/>
      <c r="BP41" s="70"/>
      <c r="BQ41" s="43"/>
      <c r="BR41" s="43"/>
      <c r="BS41" s="43"/>
      <c r="BT41" s="43"/>
      <c r="BU41" s="43"/>
      <c r="BV41" s="70"/>
      <c r="BW41" s="70"/>
      <c r="BX41" s="43"/>
      <c r="BY41" s="43"/>
      <c r="BZ41" s="43"/>
      <c r="CA41" s="43"/>
      <c r="CB41" s="43"/>
      <c r="CC41" s="70"/>
      <c r="CD41" s="70"/>
      <c r="CE41" s="43"/>
      <c r="CF41" s="43"/>
      <c r="CG41" s="43"/>
      <c r="CH41" s="43"/>
      <c r="CI41" s="43"/>
      <c r="CJ41" s="86"/>
    </row>
    <row r="42" spans="1:88" ht="14" customHeight="1">
      <c r="A42" s="36" t="s">
        <v>51</v>
      </c>
      <c r="B42" s="56" t="s">
        <v>130</v>
      </c>
      <c r="C42" s="56" t="s">
        <v>152</v>
      </c>
      <c r="D42" s="79">
        <v>100000</v>
      </c>
      <c r="E42" s="97" t="s">
        <v>52</v>
      </c>
      <c r="F42" s="38" t="s">
        <v>34</v>
      </c>
      <c r="G42" s="39" t="s">
        <v>43</v>
      </c>
      <c r="H42" s="45" t="s">
        <v>56</v>
      </c>
      <c r="I42" s="48"/>
      <c r="J42" s="43"/>
      <c r="K42" s="70"/>
      <c r="L42" s="70"/>
      <c r="M42" s="43"/>
      <c r="N42" s="43"/>
      <c r="O42" s="43"/>
      <c r="P42" s="43"/>
      <c r="Q42" s="43"/>
      <c r="R42" s="70"/>
      <c r="S42" s="70"/>
      <c r="T42" s="43"/>
      <c r="U42" s="43"/>
      <c r="V42" s="43"/>
      <c r="W42" s="43"/>
      <c r="X42" s="43"/>
      <c r="Y42" s="70"/>
      <c r="Z42" s="70"/>
      <c r="AA42" s="49"/>
      <c r="AB42" s="48"/>
      <c r="AC42" s="43"/>
      <c r="AD42" s="43"/>
      <c r="AE42" s="43"/>
      <c r="AF42" s="70"/>
      <c r="AG42" s="70"/>
      <c r="AH42" s="43"/>
      <c r="AI42" s="43"/>
      <c r="AJ42" s="43"/>
      <c r="AK42" s="43"/>
      <c r="AL42" s="43"/>
      <c r="AM42" s="70"/>
      <c r="AN42" s="70"/>
      <c r="AO42" s="43"/>
      <c r="AP42" s="43"/>
      <c r="AQ42" s="43"/>
      <c r="AR42" s="43"/>
      <c r="AS42" s="43"/>
      <c r="AT42" s="70"/>
      <c r="AU42" s="70"/>
      <c r="AV42" s="43"/>
      <c r="AW42" s="43"/>
      <c r="AX42" s="43"/>
      <c r="AY42" s="43"/>
      <c r="AZ42" s="43"/>
      <c r="BA42" s="70"/>
      <c r="BB42" s="70"/>
      <c r="BC42" s="55"/>
      <c r="BD42" s="55"/>
      <c r="BE42" s="99"/>
      <c r="BF42" s="99"/>
      <c r="BG42" s="99"/>
      <c r="BH42" s="70"/>
      <c r="BI42" s="70"/>
      <c r="BJ42" s="102"/>
      <c r="BK42" s="102"/>
      <c r="BL42" s="43"/>
      <c r="BM42" s="43"/>
      <c r="BN42" s="43"/>
      <c r="BO42" s="70"/>
      <c r="BP42" s="70"/>
      <c r="BQ42" s="43"/>
      <c r="BR42" s="43"/>
      <c r="BS42" s="43"/>
      <c r="BT42" s="43"/>
      <c r="BU42" s="43"/>
      <c r="BV42" s="70"/>
      <c r="BW42" s="70"/>
      <c r="BX42" s="43"/>
      <c r="BY42" s="43"/>
      <c r="BZ42" s="43"/>
      <c r="CA42" s="43"/>
      <c r="CB42" s="43"/>
      <c r="CC42" s="70"/>
      <c r="CD42" s="70"/>
      <c r="CE42" s="43"/>
      <c r="CF42" s="43"/>
      <c r="CG42" s="43"/>
      <c r="CH42" s="43"/>
      <c r="CI42" s="43"/>
      <c r="CJ42" s="86"/>
    </row>
    <row r="43" spans="1:88" ht="14" customHeight="1">
      <c r="A43" s="36" t="s">
        <v>64</v>
      </c>
      <c r="B43" s="56" t="s">
        <v>131</v>
      </c>
      <c r="C43" s="56" t="s">
        <v>152</v>
      </c>
      <c r="D43" s="79">
        <v>100000</v>
      </c>
      <c r="E43" s="97" t="s">
        <v>52</v>
      </c>
      <c r="F43" s="38" t="s">
        <v>60</v>
      </c>
      <c r="G43" s="39" t="s">
        <v>39</v>
      </c>
      <c r="H43" s="45" t="s">
        <v>36</v>
      </c>
      <c r="I43" s="48"/>
      <c r="J43" s="43"/>
      <c r="K43" s="70"/>
      <c r="L43" s="70"/>
      <c r="M43" s="43"/>
      <c r="N43" s="43"/>
      <c r="O43" s="43"/>
      <c r="P43" s="43"/>
      <c r="Q43" s="43"/>
      <c r="R43" s="70"/>
      <c r="S43" s="70"/>
      <c r="T43" s="43"/>
      <c r="U43" s="43"/>
      <c r="V43" s="43"/>
      <c r="W43" s="43"/>
      <c r="X43" s="43"/>
      <c r="Y43" s="70"/>
      <c r="Z43" s="70"/>
      <c r="AA43" s="49"/>
      <c r="AB43" s="48"/>
      <c r="AC43" s="43"/>
      <c r="AD43" s="43"/>
      <c r="AE43" s="43"/>
      <c r="AF43" s="70"/>
      <c r="AG43" s="70"/>
      <c r="AH43" s="43"/>
      <c r="AI43" s="43"/>
      <c r="AJ43" s="43"/>
      <c r="AK43" s="43"/>
      <c r="AL43" s="43"/>
      <c r="AM43" s="70"/>
      <c r="AN43" s="70"/>
      <c r="AO43" s="43"/>
      <c r="AP43" s="43"/>
      <c r="AQ43" s="43"/>
      <c r="AR43" s="43"/>
      <c r="AS43" s="43"/>
      <c r="AT43" s="70"/>
      <c r="AU43" s="70"/>
      <c r="AV43" s="43"/>
      <c r="AW43" s="43"/>
      <c r="AX43" s="43"/>
      <c r="AY43" s="43"/>
      <c r="AZ43" s="43"/>
      <c r="BA43" s="70"/>
      <c r="BB43" s="70"/>
      <c r="BC43" s="55"/>
      <c r="BD43" s="55"/>
      <c r="BE43" s="99"/>
      <c r="BF43" s="99"/>
      <c r="BG43" s="99"/>
      <c r="BH43" s="70"/>
      <c r="BI43" s="70"/>
      <c r="BJ43" s="102"/>
      <c r="BK43" s="102"/>
      <c r="BL43" s="43"/>
      <c r="BM43" s="43"/>
      <c r="BN43" s="43"/>
      <c r="BO43" s="70"/>
      <c r="BP43" s="70"/>
      <c r="BQ43" s="43"/>
      <c r="BR43" s="43"/>
      <c r="BS43" s="43"/>
      <c r="BT43" s="43"/>
      <c r="BU43" s="43"/>
      <c r="BV43" s="70"/>
      <c r="BW43" s="70"/>
      <c r="BX43" s="43"/>
      <c r="BY43" s="43"/>
      <c r="BZ43" s="43"/>
      <c r="CA43" s="43"/>
      <c r="CB43" s="43"/>
      <c r="CC43" s="70"/>
      <c r="CD43" s="70"/>
      <c r="CE43" s="43"/>
      <c r="CF43" s="43"/>
      <c r="CG43" s="43"/>
      <c r="CH43" s="43"/>
      <c r="CI43" s="43"/>
      <c r="CJ43" s="86"/>
    </row>
    <row r="44" spans="1:88" ht="14" customHeight="1">
      <c r="A44" s="36" t="s">
        <v>58</v>
      </c>
      <c r="B44" s="56" t="s">
        <v>132</v>
      </c>
      <c r="C44" s="56" t="s">
        <v>152</v>
      </c>
      <c r="D44" s="79">
        <v>100000</v>
      </c>
      <c r="E44" s="97" t="s">
        <v>52</v>
      </c>
      <c r="F44" s="38" t="s">
        <v>34</v>
      </c>
      <c r="G44" s="39" t="s">
        <v>85</v>
      </c>
      <c r="H44" s="45" t="s">
        <v>44</v>
      </c>
      <c r="I44" s="48"/>
      <c r="J44" s="43"/>
      <c r="K44" s="70"/>
      <c r="L44" s="70"/>
      <c r="M44" s="43"/>
      <c r="N44" s="43"/>
      <c r="O44" s="43"/>
      <c r="P44" s="43"/>
      <c r="Q44" s="43"/>
      <c r="R44" s="70"/>
      <c r="S44" s="70"/>
      <c r="T44" s="43"/>
      <c r="U44" s="43"/>
      <c r="V44" s="43"/>
      <c r="W44" s="43"/>
      <c r="X44" s="43"/>
      <c r="Y44" s="70"/>
      <c r="Z44" s="70"/>
      <c r="AA44" s="49"/>
      <c r="AB44" s="48"/>
      <c r="AC44" s="43"/>
      <c r="AD44" s="43"/>
      <c r="AE44" s="43"/>
      <c r="AF44" s="70"/>
      <c r="AG44" s="70"/>
      <c r="AH44" s="43"/>
      <c r="AI44" s="43"/>
      <c r="AJ44" s="43"/>
      <c r="AK44" s="43"/>
      <c r="AL44" s="43"/>
      <c r="AM44" s="70"/>
      <c r="AN44" s="70"/>
      <c r="AO44" s="43"/>
      <c r="AP44" s="43"/>
      <c r="AQ44" s="43"/>
      <c r="AR44" s="43"/>
      <c r="AS44" s="43"/>
      <c r="AT44" s="70"/>
      <c r="AU44" s="70"/>
      <c r="AV44" s="43"/>
      <c r="AW44" s="43"/>
      <c r="AX44" s="43"/>
      <c r="AY44" s="43"/>
      <c r="AZ44" s="43"/>
      <c r="BA44" s="70"/>
      <c r="BB44" s="70"/>
      <c r="BC44" s="55"/>
      <c r="BD44" s="55"/>
      <c r="BE44" s="99"/>
      <c r="BF44" s="99"/>
      <c r="BG44" s="99"/>
      <c r="BH44" s="70"/>
      <c r="BI44" s="70"/>
      <c r="BJ44" s="102"/>
      <c r="BK44" s="102"/>
      <c r="BL44" s="43"/>
      <c r="BM44" s="43"/>
      <c r="BN44" s="43"/>
      <c r="BO44" s="70"/>
      <c r="BP44" s="70"/>
      <c r="BQ44" s="43"/>
      <c r="BR44" s="43"/>
      <c r="BS44" s="43"/>
      <c r="BT44" s="43"/>
      <c r="BU44" s="43"/>
      <c r="BV44" s="70"/>
      <c r="BW44" s="70"/>
      <c r="BX44" s="43"/>
      <c r="BY44" s="43"/>
      <c r="BZ44" s="43"/>
      <c r="CA44" s="43"/>
      <c r="CB44" s="43"/>
      <c r="CC44" s="70"/>
      <c r="CD44" s="70"/>
      <c r="CE44" s="43"/>
      <c r="CF44" s="43"/>
      <c r="CG44" s="43"/>
      <c r="CH44" s="43"/>
      <c r="CI44" s="43"/>
      <c r="CJ44" s="86"/>
    </row>
    <row r="45" spans="1:88" ht="14" customHeight="1">
      <c r="A45" s="36" t="s">
        <v>58</v>
      </c>
      <c r="B45" s="56" t="s">
        <v>133</v>
      </c>
      <c r="C45" s="56" t="s">
        <v>152</v>
      </c>
      <c r="D45" s="79">
        <v>100000</v>
      </c>
      <c r="E45" s="97" t="s">
        <v>52</v>
      </c>
      <c r="F45" s="38" t="s">
        <v>34</v>
      </c>
      <c r="G45" s="38"/>
      <c r="H45" s="45" t="s">
        <v>44</v>
      </c>
      <c r="I45" s="48"/>
      <c r="J45" s="43"/>
      <c r="K45" s="70"/>
      <c r="L45" s="70"/>
      <c r="M45" s="43"/>
      <c r="N45" s="43"/>
      <c r="O45" s="43"/>
      <c r="P45" s="43"/>
      <c r="Q45" s="43"/>
      <c r="R45" s="70"/>
      <c r="S45" s="70"/>
      <c r="T45" s="43"/>
      <c r="U45" s="43"/>
      <c r="V45" s="43"/>
      <c r="W45" s="43"/>
      <c r="X45" s="43"/>
      <c r="Y45" s="70"/>
      <c r="Z45" s="70"/>
      <c r="AA45" s="49"/>
      <c r="AB45" s="48"/>
      <c r="AC45" s="43"/>
      <c r="AD45" s="43"/>
      <c r="AE45" s="43"/>
      <c r="AF45" s="70"/>
      <c r="AG45" s="70"/>
      <c r="AH45" s="43"/>
      <c r="AI45" s="43"/>
      <c r="AJ45" s="43"/>
      <c r="AK45" s="43"/>
      <c r="AL45" s="43"/>
      <c r="AM45" s="70"/>
      <c r="AN45" s="70"/>
      <c r="AO45" s="43"/>
      <c r="AP45" s="43"/>
      <c r="AQ45" s="43"/>
      <c r="AR45" s="43"/>
      <c r="AS45" s="43"/>
      <c r="AT45" s="70"/>
      <c r="AU45" s="70"/>
      <c r="AV45" s="43"/>
      <c r="AW45" s="43"/>
      <c r="AX45" s="43"/>
      <c r="AY45" s="43"/>
      <c r="AZ45" s="43"/>
      <c r="BA45" s="70"/>
      <c r="BB45" s="70"/>
      <c r="BC45" s="55"/>
      <c r="BD45" s="55"/>
      <c r="BE45" s="99"/>
      <c r="BF45" s="99"/>
      <c r="BG45" s="99"/>
      <c r="BH45" s="70"/>
      <c r="BI45" s="70"/>
      <c r="BJ45" s="102"/>
      <c r="BK45" s="102"/>
      <c r="BL45" s="43"/>
      <c r="BM45" s="43"/>
      <c r="BN45" s="43"/>
      <c r="BO45" s="70"/>
      <c r="BP45" s="70"/>
      <c r="BQ45" s="43"/>
      <c r="BR45" s="43"/>
      <c r="BS45" s="43"/>
      <c r="BT45" s="43"/>
      <c r="BU45" s="43"/>
      <c r="BV45" s="70"/>
      <c r="BW45" s="70"/>
      <c r="BX45" s="43"/>
      <c r="BY45" s="43"/>
      <c r="BZ45" s="43"/>
      <c r="CA45" s="43"/>
      <c r="CB45" s="43"/>
      <c r="CC45" s="70"/>
      <c r="CD45" s="70"/>
      <c r="CE45" s="43"/>
      <c r="CF45" s="43"/>
      <c r="CG45" s="43"/>
      <c r="CH45" s="43"/>
      <c r="CI45" s="43"/>
      <c r="CJ45" s="86"/>
    </row>
    <row r="46" spans="1:88" ht="14" customHeight="1">
      <c r="A46" s="36" t="s">
        <v>86</v>
      </c>
      <c r="B46" s="56" t="s">
        <v>134</v>
      </c>
      <c r="C46" s="56" t="s">
        <v>152</v>
      </c>
      <c r="D46" s="79">
        <v>100000</v>
      </c>
      <c r="E46" s="97" t="s">
        <v>52</v>
      </c>
      <c r="F46" s="38" t="s">
        <v>87</v>
      </c>
      <c r="G46" s="39" t="s">
        <v>88</v>
      </c>
      <c r="H46" s="45" t="s">
        <v>44</v>
      </c>
      <c r="I46" s="48"/>
      <c r="J46" s="43"/>
      <c r="K46" s="70"/>
      <c r="L46" s="70"/>
      <c r="M46" s="43"/>
      <c r="N46" s="43"/>
      <c r="O46" s="43"/>
      <c r="P46" s="43"/>
      <c r="Q46" s="43"/>
      <c r="R46" s="70"/>
      <c r="S46" s="70"/>
      <c r="T46" s="43"/>
      <c r="U46" s="43"/>
      <c r="V46" s="43"/>
      <c r="W46" s="43"/>
      <c r="X46" s="43"/>
      <c r="Y46" s="70"/>
      <c r="Z46" s="70"/>
      <c r="AA46" s="49"/>
      <c r="AB46" s="48"/>
      <c r="AC46" s="43"/>
      <c r="AD46" s="43"/>
      <c r="AE46" s="43"/>
      <c r="AF46" s="70"/>
      <c r="AG46" s="70"/>
      <c r="AH46" s="43"/>
      <c r="AI46" s="43"/>
      <c r="AJ46" s="43"/>
      <c r="AK46" s="43"/>
      <c r="AL46" s="43"/>
      <c r="AM46" s="70"/>
      <c r="AN46" s="70"/>
      <c r="AO46" s="43"/>
      <c r="AP46" s="43"/>
      <c r="AQ46" s="43"/>
      <c r="AR46" s="43"/>
      <c r="AS46" s="43"/>
      <c r="AT46" s="70"/>
      <c r="AU46" s="70"/>
      <c r="AV46" s="43"/>
      <c r="AW46" s="43"/>
      <c r="AX46" s="43"/>
      <c r="AY46" s="43"/>
      <c r="AZ46" s="43"/>
      <c r="BA46" s="70"/>
      <c r="BB46" s="70"/>
      <c r="BC46" s="55"/>
      <c r="BD46" s="55"/>
      <c r="BE46" s="99"/>
      <c r="BF46" s="99"/>
      <c r="BG46" s="99"/>
      <c r="BH46" s="70"/>
      <c r="BI46" s="70"/>
      <c r="BJ46" s="102"/>
      <c r="BK46" s="102"/>
      <c r="BL46" s="43"/>
      <c r="BM46" s="43"/>
      <c r="BN46" s="43"/>
      <c r="BO46" s="70"/>
      <c r="BP46" s="70"/>
      <c r="BQ46" s="43"/>
      <c r="BR46" s="43"/>
      <c r="BS46" s="43"/>
      <c r="BT46" s="43"/>
      <c r="BU46" s="43"/>
      <c r="BV46" s="70"/>
      <c r="BW46" s="70"/>
      <c r="BX46" s="43"/>
      <c r="BY46" s="43"/>
      <c r="BZ46" s="43"/>
      <c r="CA46" s="43"/>
      <c r="CB46" s="43"/>
      <c r="CC46" s="70"/>
      <c r="CD46" s="70"/>
      <c r="CE46" s="43"/>
      <c r="CF46" s="43"/>
      <c r="CG46" s="43"/>
      <c r="CH46" s="43"/>
      <c r="CI46" s="43"/>
      <c r="CJ46" s="86"/>
    </row>
    <row r="47" spans="1:88" ht="14" customHeight="1">
      <c r="A47" s="36" t="s">
        <v>58</v>
      </c>
      <c r="B47" s="56" t="s">
        <v>135</v>
      </c>
      <c r="C47" s="56" t="s">
        <v>152</v>
      </c>
      <c r="D47" s="79">
        <v>100000</v>
      </c>
      <c r="E47" s="97" t="s">
        <v>52</v>
      </c>
      <c r="F47" s="38" t="s">
        <v>34</v>
      </c>
      <c r="G47" s="39" t="s">
        <v>85</v>
      </c>
      <c r="H47" s="45" t="s">
        <v>56</v>
      </c>
      <c r="I47" s="48"/>
      <c r="J47" s="43"/>
      <c r="K47" s="70"/>
      <c r="L47" s="70"/>
      <c r="M47" s="43"/>
      <c r="N47" s="43"/>
      <c r="O47" s="43"/>
      <c r="P47" s="43"/>
      <c r="Q47" s="43"/>
      <c r="R47" s="70"/>
      <c r="S47" s="70"/>
      <c r="T47" s="43"/>
      <c r="U47" s="43"/>
      <c r="V47" s="43"/>
      <c r="W47" s="43"/>
      <c r="X47" s="43"/>
      <c r="Y47" s="70"/>
      <c r="Z47" s="70"/>
      <c r="AA47" s="49"/>
      <c r="AB47" s="48"/>
      <c r="AC47" s="43"/>
      <c r="AD47" s="43"/>
      <c r="AE47" s="43"/>
      <c r="AF47" s="70"/>
      <c r="AG47" s="70"/>
      <c r="AH47" s="43"/>
      <c r="AI47" s="43"/>
      <c r="AJ47" s="43"/>
      <c r="AK47" s="43"/>
      <c r="AL47" s="43"/>
      <c r="AM47" s="70"/>
      <c r="AN47" s="70"/>
      <c r="AO47" s="43"/>
      <c r="AP47" s="43"/>
      <c r="AQ47" s="43"/>
      <c r="AR47" s="43"/>
      <c r="AS47" s="43"/>
      <c r="AT47" s="70"/>
      <c r="AU47" s="70"/>
      <c r="AV47" s="43"/>
      <c r="AW47" s="43"/>
      <c r="AX47" s="43"/>
      <c r="AY47" s="43"/>
      <c r="AZ47" s="43"/>
      <c r="BA47" s="70"/>
      <c r="BB47" s="70"/>
      <c r="BC47" s="55"/>
      <c r="BD47" s="55"/>
      <c r="BE47" s="99"/>
      <c r="BF47" s="99"/>
      <c r="BG47" s="99"/>
      <c r="BH47" s="70"/>
      <c r="BI47" s="70"/>
      <c r="BJ47" s="102"/>
      <c r="BK47" s="102"/>
      <c r="BL47" s="43"/>
      <c r="BM47" s="43"/>
      <c r="BN47" s="43"/>
      <c r="BO47" s="70"/>
      <c r="BP47" s="70"/>
      <c r="BQ47" s="43"/>
      <c r="BR47" s="43"/>
      <c r="BS47" s="43"/>
      <c r="BT47" s="43"/>
      <c r="BU47" s="43"/>
      <c r="BV47" s="70"/>
      <c r="BW47" s="70"/>
      <c r="BX47" s="43"/>
      <c r="BY47" s="43"/>
      <c r="BZ47" s="43"/>
      <c r="CA47" s="43"/>
      <c r="CB47" s="43"/>
      <c r="CC47" s="70"/>
      <c r="CD47" s="70"/>
      <c r="CE47" s="43"/>
      <c r="CF47" s="43"/>
      <c r="CG47" s="43"/>
      <c r="CH47" s="43"/>
      <c r="CI47" s="43"/>
      <c r="CJ47" s="86"/>
    </row>
    <row r="48" spans="1:88" ht="14" customHeight="1">
      <c r="A48" s="36" t="s">
        <v>58</v>
      </c>
      <c r="B48" s="56" t="s">
        <v>136</v>
      </c>
      <c r="C48" s="56" t="s">
        <v>152</v>
      </c>
      <c r="D48" s="79">
        <v>100000</v>
      </c>
      <c r="E48" s="97" t="s">
        <v>52</v>
      </c>
      <c r="F48" s="38" t="s">
        <v>34</v>
      </c>
      <c r="G48" s="39" t="s">
        <v>85</v>
      </c>
      <c r="H48" s="45" t="s">
        <v>56</v>
      </c>
      <c r="I48" s="48"/>
      <c r="J48" s="43"/>
      <c r="K48" s="70"/>
      <c r="L48" s="70"/>
      <c r="M48" s="43"/>
      <c r="N48" s="43"/>
      <c r="O48" s="43"/>
      <c r="P48" s="43"/>
      <c r="Q48" s="43"/>
      <c r="R48" s="70"/>
      <c r="S48" s="70"/>
      <c r="T48" s="43"/>
      <c r="U48" s="43"/>
      <c r="V48" s="43"/>
      <c r="W48" s="43"/>
      <c r="X48" s="43"/>
      <c r="Y48" s="70"/>
      <c r="Z48" s="70"/>
      <c r="AA48" s="49"/>
      <c r="AB48" s="48"/>
      <c r="AC48" s="43"/>
      <c r="AD48" s="43"/>
      <c r="AE48" s="43"/>
      <c r="AF48" s="70"/>
      <c r="AG48" s="70"/>
      <c r="AH48" s="43"/>
      <c r="AI48" s="43"/>
      <c r="AJ48" s="43"/>
      <c r="AK48" s="43"/>
      <c r="AL48" s="43"/>
      <c r="AM48" s="70"/>
      <c r="AN48" s="70"/>
      <c r="AO48" s="43"/>
      <c r="AP48" s="43"/>
      <c r="AQ48" s="43"/>
      <c r="AR48" s="43"/>
      <c r="AS48" s="43"/>
      <c r="AT48" s="70"/>
      <c r="AU48" s="70"/>
      <c r="AV48" s="43"/>
      <c r="AW48" s="43"/>
      <c r="AX48" s="43"/>
      <c r="AY48" s="43"/>
      <c r="AZ48" s="43"/>
      <c r="BA48" s="70"/>
      <c r="BB48" s="70"/>
      <c r="BC48" s="55"/>
      <c r="BD48" s="55"/>
      <c r="BE48" s="99"/>
      <c r="BF48" s="99"/>
      <c r="BG48" s="99"/>
      <c r="BH48" s="70"/>
      <c r="BI48" s="70"/>
      <c r="BJ48" s="102"/>
      <c r="BK48" s="102"/>
      <c r="BL48" s="43"/>
      <c r="BM48" s="43"/>
      <c r="BN48" s="43"/>
      <c r="BO48" s="70"/>
      <c r="BP48" s="70"/>
      <c r="BQ48" s="43"/>
      <c r="BR48" s="43"/>
      <c r="BS48" s="43"/>
      <c r="BT48" s="43"/>
      <c r="BU48" s="43"/>
      <c r="BV48" s="70"/>
      <c r="BW48" s="70"/>
      <c r="BX48" s="43"/>
      <c r="BY48" s="43"/>
      <c r="BZ48" s="43"/>
      <c r="CA48" s="43"/>
      <c r="CB48" s="43"/>
      <c r="CC48" s="70"/>
      <c r="CD48" s="70"/>
      <c r="CE48" s="43"/>
      <c r="CF48" s="43"/>
      <c r="CG48" s="43"/>
      <c r="CH48" s="43"/>
      <c r="CI48" s="43"/>
      <c r="CJ48" s="86"/>
    </row>
    <row r="49" spans="1:88" ht="14" customHeight="1">
      <c r="A49" s="36" t="s">
        <v>58</v>
      </c>
      <c r="B49" s="56" t="s">
        <v>137</v>
      </c>
      <c r="C49" s="56" t="s">
        <v>152</v>
      </c>
      <c r="D49" s="79">
        <v>100000</v>
      </c>
      <c r="E49" s="97" t="s">
        <v>52</v>
      </c>
      <c r="F49" s="38" t="s">
        <v>34</v>
      </c>
      <c r="G49" s="39" t="s">
        <v>85</v>
      </c>
      <c r="H49" s="45" t="s">
        <v>56</v>
      </c>
      <c r="I49" s="48"/>
      <c r="J49" s="43"/>
      <c r="K49" s="70"/>
      <c r="L49" s="70"/>
      <c r="M49" s="43"/>
      <c r="N49" s="43"/>
      <c r="O49" s="43"/>
      <c r="P49" s="43"/>
      <c r="Q49" s="43"/>
      <c r="R49" s="70"/>
      <c r="S49" s="70"/>
      <c r="T49" s="43"/>
      <c r="U49" s="43"/>
      <c r="V49" s="43"/>
      <c r="W49" s="43"/>
      <c r="X49" s="43"/>
      <c r="Y49" s="70"/>
      <c r="Z49" s="70"/>
      <c r="AA49" s="49"/>
      <c r="AB49" s="48"/>
      <c r="AC49" s="43"/>
      <c r="AD49" s="43"/>
      <c r="AE49" s="43"/>
      <c r="AF49" s="70"/>
      <c r="AG49" s="70"/>
      <c r="AH49" s="43"/>
      <c r="AI49" s="43"/>
      <c r="AJ49" s="43"/>
      <c r="AK49" s="43"/>
      <c r="AL49" s="43"/>
      <c r="AM49" s="70"/>
      <c r="AN49" s="70"/>
      <c r="AO49" s="43"/>
      <c r="AP49" s="43"/>
      <c r="AQ49" s="43"/>
      <c r="AR49" s="43"/>
      <c r="AS49" s="43"/>
      <c r="AT49" s="70"/>
      <c r="AU49" s="70"/>
      <c r="AV49" s="43"/>
      <c r="AW49" s="43"/>
      <c r="AX49" s="43"/>
      <c r="AY49" s="43"/>
      <c r="AZ49" s="43"/>
      <c r="BA49" s="70"/>
      <c r="BB49" s="70"/>
      <c r="BC49" s="55"/>
      <c r="BD49" s="55"/>
      <c r="BE49" s="99"/>
      <c r="BF49" s="99"/>
      <c r="BG49" s="99"/>
      <c r="BH49" s="70"/>
      <c r="BI49" s="70"/>
      <c r="BJ49" s="102"/>
      <c r="BK49" s="102"/>
      <c r="BL49" s="43"/>
      <c r="BM49" s="43"/>
      <c r="BN49" s="43"/>
      <c r="BO49" s="70"/>
      <c r="BP49" s="70"/>
      <c r="BQ49" s="43"/>
      <c r="BR49" s="43"/>
      <c r="BS49" s="43"/>
      <c r="BT49" s="43"/>
      <c r="BU49" s="43"/>
      <c r="BV49" s="70"/>
      <c r="BW49" s="70"/>
      <c r="BX49" s="43"/>
      <c r="BY49" s="43"/>
      <c r="BZ49" s="43"/>
      <c r="CA49" s="43"/>
      <c r="CB49" s="43"/>
      <c r="CC49" s="70"/>
      <c r="CD49" s="70"/>
      <c r="CE49" s="43"/>
      <c r="CF49" s="43"/>
      <c r="CG49" s="43"/>
      <c r="CH49" s="43"/>
      <c r="CI49" s="43"/>
      <c r="CJ49" s="86"/>
    </row>
    <row r="50" spans="1:88" ht="14" customHeight="1">
      <c r="A50" s="36" t="s">
        <v>58</v>
      </c>
      <c r="B50" s="56" t="s">
        <v>138</v>
      </c>
      <c r="C50" s="56" t="s">
        <v>152</v>
      </c>
      <c r="D50" s="79">
        <v>100000</v>
      </c>
      <c r="E50" s="97" t="s">
        <v>52</v>
      </c>
      <c r="F50" s="38" t="s">
        <v>34</v>
      </c>
      <c r="G50" s="39" t="s">
        <v>88</v>
      </c>
      <c r="H50" s="45" t="s">
        <v>56</v>
      </c>
      <c r="I50" s="48"/>
      <c r="J50" s="43"/>
      <c r="K50" s="70"/>
      <c r="L50" s="70"/>
      <c r="M50" s="43"/>
      <c r="N50" s="43"/>
      <c r="O50" s="43"/>
      <c r="P50" s="43"/>
      <c r="Q50" s="43"/>
      <c r="R50" s="70"/>
      <c r="S50" s="70"/>
      <c r="T50" s="43"/>
      <c r="U50" s="43"/>
      <c r="V50" s="43"/>
      <c r="W50" s="43"/>
      <c r="X50" s="43"/>
      <c r="Y50" s="70"/>
      <c r="Z50" s="70"/>
      <c r="AA50" s="49"/>
      <c r="AB50" s="48"/>
      <c r="AC50" s="43"/>
      <c r="AD50" s="43"/>
      <c r="AE50" s="43"/>
      <c r="AF50" s="70"/>
      <c r="AG50" s="70"/>
      <c r="AH50" s="43"/>
      <c r="AI50" s="43"/>
      <c r="AJ50" s="43"/>
      <c r="AK50" s="43"/>
      <c r="AL50" s="43"/>
      <c r="AM50" s="70"/>
      <c r="AN50" s="70"/>
      <c r="AO50" s="43"/>
      <c r="AP50" s="43"/>
      <c r="AQ50" s="43"/>
      <c r="AR50" s="43"/>
      <c r="AS50" s="43"/>
      <c r="AT50" s="70"/>
      <c r="AU50" s="70"/>
      <c r="AV50" s="43"/>
      <c r="AW50" s="43"/>
      <c r="AX50" s="43"/>
      <c r="AY50" s="43"/>
      <c r="AZ50" s="43"/>
      <c r="BA50" s="70"/>
      <c r="BB50" s="70"/>
      <c r="BC50" s="55"/>
      <c r="BD50" s="55"/>
      <c r="BE50" s="99"/>
      <c r="BF50" s="99"/>
      <c r="BG50" s="99"/>
      <c r="BH50" s="70"/>
      <c r="BI50" s="70"/>
      <c r="BJ50" s="102"/>
      <c r="BK50" s="102"/>
      <c r="BL50" s="43"/>
      <c r="BM50" s="43"/>
      <c r="BN50" s="43"/>
      <c r="BO50" s="70"/>
      <c r="BP50" s="70"/>
      <c r="BQ50" s="43"/>
      <c r="BR50" s="43"/>
      <c r="BS50" s="43"/>
      <c r="BT50" s="43"/>
      <c r="BU50" s="43"/>
      <c r="BV50" s="70"/>
      <c r="BW50" s="70"/>
      <c r="BX50" s="43"/>
      <c r="BY50" s="43"/>
      <c r="BZ50" s="43"/>
      <c r="CA50" s="43"/>
      <c r="CB50" s="43"/>
      <c r="CC50" s="70"/>
      <c r="CD50" s="70"/>
      <c r="CE50" s="43"/>
      <c r="CF50" s="43"/>
      <c r="CG50" s="43"/>
      <c r="CH50" s="43"/>
      <c r="CI50" s="43"/>
      <c r="CJ50" s="86"/>
    </row>
    <row r="51" spans="1:88" ht="14" customHeight="1">
      <c r="A51" s="36" t="s">
        <v>65</v>
      </c>
      <c r="B51" s="56" t="s">
        <v>139</v>
      </c>
      <c r="C51" s="56" t="s">
        <v>153</v>
      </c>
      <c r="D51" s="79">
        <v>100000</v>
      </c>
      <c r="E51" s="97" t="s">
        <v>66</v>
      </c>
      <c r="F51" s="38" t="s">
        <v>60</v>
      </c>
      <c r="G51" s="39" t="s">
        <v>61</v>
      </c>
      <c r="H51" s="45" t="s">
        <v>36</v>
      </c>
      <c r="I51" s="48"/>
      <c r="J51" s="43"/>
      <c r="K51" s="70"/>
      <c r="L51" s="70"/>
      <c r="M51" s="43"/>
      <c r="N51" s="43"/>
      <c r="O51" s="43"/>
      <c r="P51" s="43"/>
      <c r="Q51" s="43"/>
      <c r="R51" s="70"/>
      <c r="S51" s="70"/>
      <c r="T51" s="43"/>
      <c r="U51" s="43"/>
      <c r="V51" s="43"/>
      <c r="W51" s="43"/>
      <c r="X51" s="43"/>
      <c r="Y51" s="70"/>
      <c r="Z51" s="70"/>
      <c r="AA51" s="49"/>
      <c r="AB51" s="48"/>
      <c r="AC51" s="43"/>
      <c r="AD51" s="43"/>
      <c r="AE51" s="43"/>
      <c r="AF51" s="70"/>
      <c r="AG51" s="70"/>
      <c r="AH51" s="43"/>
      <c r="AI51" s="43"/>
      <c r="AJ51" s="43"/>
      <c r="AK51" s="43"/>
      <c r="AL51" s="43"/>
      <c r="AM51" s="70"/>
      <c r="AN51" s="70"/>
      <c r="AO51" s="43"/>
      <c r="AP51" s="43"/>
      <c r="AQ51" s="43"/>
      <c r="AR51" s="43"/>
      <c r="AS51" s="43"/>
      <c r="AT51" s="70"/>
      <c r="AU51" s="70"/>
      <c r="AV51" s="43"/>
      <c r="AW51" s="43"/>
      <c r="AX51" s="43"/>
      <c r="AY51" s="43"/>
      <c r="AZ51" s="43"/>
      <c r="BA51" s="70"/>
      <c r="BB51" s="70"/>
      <c r="BC51" s="43"/>
      <c r="BD51" s="43"/>
      <c r="BE51" s="55"/>
      <c r="BF51" s="55"/>
      <c r="BG51" s="55"/>
      <c r="BH51" s="70"/>
      <c r="BI51" s="70"/>
      <c r="BJ51" s="99"/>
      <c r="BK51" s="99"/>
      <c r="BL51" s="104"/>
      <c r="BM51" s="102"/>
      <c r="BN51" s="43"/>
      <c r="BO51" s="70"/>
      <c r="BP51" s="70"/>
      <c r="BQ51" s="43"/>
      <c r="BR51" s="43"/>
      <c r="BS51" s="110"/>
      <c r="BT51" s="43"/>
      <c r="BU51" s="43"/>
      <c r="BV51" s="70"/>
      <c r="BW51" s="70"/>
      <c r="BX51" s="43"/>
      <c r="BY51" s="43"/>
      <c r="BZ51" s="43"/>
      <c r="CA51" s="43"/>
      <c r="CB51" s="43"/>
      <c r="CC51" s="70"/>
      <c r="CD51" s="70"/>
      <c r="CE51" s="43"/>
      <c r="CF51" s="43"/>
      <c r="CG51" s="43"/>
      <c r="CH51" s="43"/>
      <c r="CI51" s="43"/>
      <c r="CJ51" s="86"/>
    </row>
    <row r="52" spans="1:88" ht="14" customHeight="1">
      <c r="A52" s="36" t="s">
        <v>67</v>
      </c>
      <c r="B52" s="56" t="s">
        <v>140</v>
      </c>
      <c r="C52" s="56" t="s">
        <v>154</v>
      </c>
      <c r="D52" s="79">
        <v>100000</v>
      </c>
      <c r="E52" s="97" t="s">
        <v>68</v>
      </c>
      <c r="F52" s="38" t="s">
        <v>60</v>
      </c>
      <c r="G52" s="39" t="s">
        <v>40</v>
      </c>
      <c r="H52" s="45" t="s">
        <v>36</v>
      </c>
      <c r="I52" s="48"/>
      <c r="J52" s="43"/>
      <c r="K52" s="70"/>
      <c r="L52" s="70"/>
      <c r="M52" s="43"/>
      <c r="N52" s="43"/>
      <c r="O52" s="43"/>
      <c r="P52" s="43"/>
      <c r="Q52" s="43"/>
      <c r="R52" s="70"/>
      <c r="S52" s="70"/>
      <c r="T52" s="43"/>
      <c r="U52" s="43"/>
      <c r="V52" s="43"/>
      <c r="W52" s="43"/>
      <c r="X52" s="43"/>
      <c r="Y52" s="70"/>
      <c r="Z52" s="70"/>
      <c r="AA52" s="49"/>
      <c r="AB52" s="48"/>
      <c r="AC52" s="43"/>
      <c r="AD52" s="43"/>
      <c r="AE52" s="43"/>
      <c r="AF52" s="70"/>
      <c r="AG52" s="70"/>
      <c r="AH52" s="43"/>
      <c r="AI52" s="43"/>
      <c r="AJ52" s="43"/>
      <c r="AK52" s="43"/>
      <c r="AL52" s="43"/>
      <c r="AM52" s="70"/>
      <c r="AN52" s="70"/>
      <c r="AO52" s="43"/>
      <c r="AP52" s="43"/>
      <c r="AQ52" s="43"/>
      <c r="AR52" s="43"/>
      <c r="AS52" s="43"/>
      <c r="AT52" s="70"/>
      <c r="AU52" s="70"/>
      <c r="AV52" s="43"/>
      <c r="AW52" s="43"/>
      <c r="AX52" s="43"/>
      <c r="AY52" s="43"/>
      <c r="AZ52" s="43"/>
      <c r="BA52" s="70"/>
      <c r="BB52" s="70"/>
      <c r="BC52" s="43"/>
      <c r="BD52" s="43"/>
      <c r="BE52" s="55"/>
      <c r="BF52" s="55"/>
      <c r="BG52" s="55"/>
      <c r="BH52" s="70"/>
      <c r="BI52" s="70"/>
      <c r="BJ52" s="99"/>
      <c r="BK52" s="99"/>
      <c r="BL52" s="104"/>
      <c r="BM52" s="102"/>
      <c r="BN52" s="43"/>
      <c r="BO52" s="70"/>
      <c r="BP52" s="70"/>
      <c r="BQ52" s="43"/>
      <c r="BR52" s="43"/>
      <c r="BS52" s="110"/>
      <c r="BT52" s="43"/>
      <c r="BU52" s="43"/>
      <c r="BV52" s="70"/>
      <c r="BW52" s="70"/>
      <c r="BX52" s="43"/>
      <c r="BY52" s="43"/>
      <c r="BZ52" s="43"/>
      <c r="CA52" s="43"/>
      <c r="CB52" s="43"/>
      <c r="CC52" s="70"/>
      <c r="CD52" s="70"/>
      <c r="CE52" s="43"/>
      <c r="CF52" s="43"/>
      <c r="CG52" s="43"/>
      <c r="CH52" s="43"/>
      <c r="CI52" s="43"/>
      <c r="CJ52" s="86"/>
    </row>
    <row r="53" spans="1:88" ht="14" customHeight="1" thickBot="1">
      <c r="A53" s="36" t="s">
        <v>67</v>
      </c>
      <c r="B53" s="56" t="s">
        <v>141</v>
      </c>
      <c r="C53" s="56" t="s">
        <v>154</v>
      </c>
      <c r="D53" s="79">
        <v>100000</v>
      </c>
      <c r="E53" s="97" t="s">
        <v>68</v>
      </c>
      <c r="F53" s="38" t="s">
        <v>60</v>
      </c>
      <c r="G53" s="39" t="s">
        <v>39</v>
      </c>
      <c r="H53" s="45" t="s">
        <v>36</v>
      </c>
      <c r="I53" s="52"/>
      <c r="J53" s="53"/>
      <c r="K53" s="72"/>
      <c r="L53" s="72"/>
      <c r="M53" s="53"/>
      <c r="N53" s="53"/>
      <c r="O53" s="53"/>
      <c r="P53" s="53"/>
      <c r="Q53" s="53"/>
      <c r="R53" s="72"/>
      <c r="S53" s="72"/>
      <c r="T53" s="53"/>
      <c r="U53" s="53"/>
      <c r="V53" s="53"/>
      <c r="W53" s="53"/>
      <c r="X53" s="53"/>
      <c r="Y53" s="72"/>
      <c r="Z53" s="72"/>
      <c r="AA53" s="54"/>
      <c r="AB53" s="52"/>
      <c r="AC53" s="53"/>
      <c r="AD53" s="53"/>
      <c r="AE53" s="53"/>
      <c r="AF53" s="72"/>
      <c r="AG53" s="72"/>
      <c r="AH53" s="53"/>
      <c r="AI53" s="53"/>
      <c r="AJ53" s="53"/>
      <c r="AK53" s="53"/>
      <c r="AL53" s="53"/>
      <c r="AM53" s="72"/>
      <c r="AN53" s="72"/>
      <c r="AO53" s="53"/>
      <c r="AP53" s="53"/>
      <c r="AQ53" s="53"/>
      <c r="AR53" s="53"/>
      <c r="AS53" s="53"/>
      <c r="AT53" s="72"/>
      <c r="AU53" s="72"/>
      <c r="AV53" s="53"/>
      <c r="AW53" s="53"/>
      <c r="AX53" s="53"/>
      <c r="AY53" s="53"/>
      <c r="AZ53" s="53"/>
      <c r="BA53" s="72"/>
      <c r="BB53" s="72"/>
      <c r="BC53" s="53"/>
      <c r="BD53" s="53"/>
      <c r="BE53" s="64"/>
      <c r="BF53" s="64"/>
      <c r="BG53" s="64"/>
      <c r="BH53" s="72"/>
      <c r="BI53" s="72"/>
      <c r="BJ53" s="100"/>
      <c r="BK53" s="100"/>
      <c r="BL53" s="105"/>
      <c r="BM53" s="106"/>
      <c r="BN53" s="53"/>
      <c r="BO53" s="72"/>
      <c r="BP53" s="72"/>
      <c r="BQ53" s="53"/>
      <c r="BR53" s="53"/>
      <c r="BS53" s="111"/>
      <c r="BT53" s="53"/>
      <c r="BU53" s="53"/>
      <c r="BV53" s="72"/>
      <c r="BW53" s="72"/>
      <c r="BX53" s="53"/>
      <c r="BY53" s="53"/>
      <c r="BZ53" s="53"/>
      <c r="CA53" s="53"/>
      <c r="CB53" s="53"/>
      <c r="CC53" s="72"/>
      <c r="CD53" s="72"/>
      <c r="CE53" s="53"/>
      <c r="CF53" s="53"/>
      <c r="CG53" s="53"/>
      <c r="CH53" s="53"/>
      <c r="CI53" s="53"/>
      <c r="CJ53" s="88"/>
    </row>
    <row r="54" spans="1:88" s="89" customFormat="1">
      <c r="D54" s="96">
        <f>SUM(D6:D53)</f>
        <v>9450000</v>
      </c>
    </row>
  </sheetData>
  <mergeCells count="3">
    <mergeCell ref="I4:AA4"/>
    <mergeCell ref="AB4:BE4"/>
    <mergeCell ref="BF4:CJ4"/>
  </mergeCells>
  <phoneticPr fontId="1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57674-5992-49EF-8720-41FF6A52B960}">
  <sheetPr>
    <tabColor theme="9" tint="0.59999389629810485"/>
  </sheetPr>
  <dimension ref="A1:E1000"/>
  <sheetViews>
    <sheetView workbookViewId="0"/>
  </sheetViews>
  <sheetFormatPr defaultColWidth="14.453125" defaultRowHeight="15" customHeight="1"/>
  <cols>
    <col min="1" max="1" width="8.7265625" style="208" customWidth="1"/>
    <col min="2" max="2" width="27.81640625" style="208" customWidth="1"/>
    <col min="3" max="3" width="25.453125" style="208" customWidth="1"/>
    <col min="4" max="4" width="23.08984375" style="208" customWidth="1"/>
    <col min="5" max="5" width="24.26953125" style="208" customWidth="1"/>
    <col min="6" max="26" width="8.7265625" style="208" customWidth="1"/>
    <col min="27" max="16384" width="14.453125" style="208"/>
  </cols>
  <sheetData>
    <row r="1" spans="1:5" ht="14.25" customHeight="1">
      <c r="A1" s="249" t="s">
        <v>492</v>
      </c>
      <c r="B1" s="249" t="s">
        <v>490</v>
      </c>
      <c r="C1" s="250" t="s">
        <v>493</v>
      </c>
      <c r="D1" s="251" t="s">
        <v>24</v>
      </c>
      <c r="E1" s="251" t="s">
        <v>494</v>
      </c>
    </row>
    <row r="2" spans="1:5" ht="14.25" customHeight="1">
      <c r="A2" s="252">
        <v>1</v>
      </c>
      <c r="B2" s="253" t="s">
        <v>495</v>
      </c>
      <c r="C2" s="254" t="s">
        <v>496</v>
      </c>
      <c r="D2" s="254" t="s">
        <v>497</v>
      </c>
      <c r="E2" s="254" t="s">
        <v>498</v>
      </c>
    </row>
    <row r="3" spans="1:5" ht="14.25" customHeight="1">
      <c r="A3" s="252">
        <f t="shared" ref="A3:A25" si="0">A2+1</f>
        <v>2</v>
      </c>
      <c r="B3" s="253" t="s">
        <v>499</v>
      </c>
      <c r="C3" s="254" t="s">
        <v>500</v>
      </c>
      <c r="D3" s="254" t="s">
        <v>501</v>
      </c>
      <c r="E3" s="254" t="s">
        <v>502</v>
      </c>
    </row>
    <row r="4" spans="1:5" ht="14.25" customHeight="1">
      <c r="A4" s="252">
        <f t="shared" si="0"/>
        <v>3</v>
      </c>
      <c r="B4" s="253" t="s">
        <v>503</v>
      </c>
      <c r="C4" s="254" t="s">
        <v>504</v>
      </c>
      <c r="D4" s="254" t="s">
        <v>505</v>
      </c>
      <c r="E4" s="254" t="s">
        <v>506</v>
      </c>
    </row>
    <row r="5" spans="1:5" ht="14.25" customHeight="1">
      <c r="A5" s="252">
        <f t="shared" si="0"/>
        <v>4</v>
      </c>
      <c r="B5" s="253" t="s">
        <v>507</v>
      </c>
      <c r="C5" s="254" t="s">
        <v>508</v>
      </c>
      <c r="D5" s="254" t="s">
        <v>501</v>
      </c>
      <c r="E5" s="254" t="s">
        <v>502</v>
      </c>
    </row>
    <row r="6" spans="1:5" ht="14.25" customHeight="1">
      <c r="A6" s="252">
        <f t="shared" si="0"/>
        <v>5</v>
      </c>
      <c r="B6" s="253" t="s">
        <v>509</v>
      </c>
      <c r="C6" s="254" t="s">
        <v>510</v>
      </c>
      <c r="D6" s="254" t="s">
        <v>511</v>
      </c>
      <c r="E6" s="254" t="s">
        <v>512</v>
      </c>
    </row>
    <row r="7" spans="1:5" ht="14.25" customHeight="1">
      <c r="A7" s="252">
        <f t="shared" si="0"/>
        <v>6</v>
      </c>
      <c r="B7" s="253" t="s">
        <v>513</v>
      </c>
      <c r="C7" s="254" t="s">
        <v>514</v>
      </c>
      <c r="D7" s="254" t="s">
        <v>515</v>
      </c>
      <c r="E7" s="254" t="s">
        <v>516</v>
      </c>
    </row>
    <row r="8" spans="1:5" ht="14.25" customHeight="1">
      <c r="A8" s="252">
        <f t="shared" si="0"/>
        <v>7</v>
      </c>
      <c r="B8" s="253" t="s">
        <v>517</v>
      </c>
      <c r="C8" s="254" t="s">
        <v>518</v>
      </c>
      <c r="D8" s="254" t="s">
        <v>519</v>
      </c>
      <c r="E8" s="254" t="s">
        <v>520</v>
      </c>
    </row>
    <row r="9" spans="1:5" ht="14.25" customHeight="1">
      <c r="A9" s="252">
        <f t="shared" si="0"/>
        <v>8</v>
      </c>
      <c r="B9" s="253" t="s">
        <v>521</v>
      </c>
      <c r="C9" s="254" t="s">
        <v>522</v>
      </c>
      <c r="D9" s="254" t="s">
        <v>523</v>
      </c>
      <c r="E9" s="254" t="s">
        <v>524</v>
      </c>
    </row>
    <row r="10" spans="1:5" ht="14.25" customHeight="1">
      <c r="A10" s="252">
        <f t="shared" si="0"/>
        <v>9</v>
      </c>
      <c r="B10" s="253" t="s">
        <v>525</v>
      </c>
      <c r="C10" s="254" t="s">
        <v>526</v>
      </c>
      <c r="D10" s="254" t="s">
        <v>527</v>
      </c>
      <c r="E10" s="254" t="s">
        <v>528</v>
      </c>
    </row>
    <row r="11" spans="1:5" ht="14.25" customHeight="1">
      <c r="A11" s="252">
        <f t="shared" si="0"/>
        <v>10</v>
      </c>
      <c r="B11" s="253" t="s">
        <v>529</v>
      </c>
      <c r="C11" s="254" t="s">
        <v>530</v>
      </c>
      <c r="D11" s="254" t="s">
        <v>531</v>
      </c>
      <c r="E11" s="254" t="s">
        <v>532</v>
      </c>
    </row>
    <row r="12" spans="1:5" ht="14.25" customHeight="1">
      <c r="A12" s="252">
        <f t="shared" si="0"/>
        <v>11</v>
      </c>
      <c r="B12" s="253" t="s">
        <v>533</v>
      </c>
      <c r="C12" s="254" t="s">
        <v>534</v>
      </c>
      <c r="D12" s="255" t="s">
        <v>535</v>
      </c>
      <c r="E12" s="256" t="s">
        <v>536</v>
      </c>
    </row>
    <row r="13" spans="1:5" ht="14.25" customHeight="1">
      <c r="A13" s="252">
        <f t="shared" si="0"/>
        <v>12</v>
      </c>
      <c r="B13" s="253" t="s">
        <v>537</v>
      </c>
      <c r="C13" s="254" t="s">
        <v>538</v>
      </c>
      <c r="D13" s="254" t="s">
        <v>539</v>
      </c>
      <c r="E13" s="254" t="s">
        <v>540</v>
      </c>
    </row>
    <row r="14" spans="1:5" ht="25.5" customHeight="1">
      <c r="A14" s="252">
        <f t="shared" si="0"/>
        <v>13</v>
      </c>
      <c r="B14" s="253" t="s">
        <v>541</v>
      </c>
      <c r="C14" s="254" t="s">
        <v>542</v>
      </c>
      <c r="D14" s="254" t="s">
        <v>543</v>
      </c>
      <c r="E14" s="257" t="s">
        <v>544</v>
      </c>
    </row>
    <row r="15" spans="1:5" ht="64.5" customHeight="1">
      <c r="A15" s="252">
        <f t="shared" si="0"/>
        <v>14</v>
      </c>
      <c r="B15" s="253" t="s">
        <v>545</v>
      </c>
      <c r="C15" s="254" t="s">
        <v>546</v>
      </c>
      <c r="D15" s="254" t="s">
        <v>547</v>
      </c>
      <c r="E15" s="257" t="s">
        <v>548</v>
      </c>
    </row>
    <row r="16" spans="1:5" ht="14.25" customHeight="1">
      <c r="A16" s="252">
        <f t="shared" si="0"/>
        <v>15</v>
      </c>
      <c r="B16" s="253" t="s">
        <v>549</v>
      </c>
      <c r="C16" s="254" t="s">
        <v>550</v>
      </c>
      <c r="D16" s="254" t="s">
        <v>551</v>
      </c>
      <c r="E16" s="257" t="s">
        <v>552</v>
      </c>
    </row>
    <row r="17" spans="1:5" ht="79.5" customHeight="1">
      <c r="A17" s="252">
        <f t="shared" si="0"/>
        <v>16</v>
      </c>
      <c r="B17" s="253" t="s">
        <v>553</v>
      </c>
      <c r="C17" s="254" t="s">
        <v>554</v>
      </c>
      <c r="D17" s="254" t="s">
        <v>555</v>
      </c>
      <c r="E17" s="257" t="s">
        <v>556</v>
      </c>
    </row>
    <row r="18" spans="1:5" ht="14.25" customHeight="1">
      <c r="A18" s="252">
        <f t="shared" si="0"/>
        <v>17</v>
      </c>
      <c r="B18" s="253" t="s">
        <v>557</v>
      </c>
      <c r="C18" s="254" t="s">
        <v>558</v>
      </c>
      <c r="D18" s="254" t="s">
        <v>559</v>
      </c>
      <c r="E18" s="257" t="s">
        <v>560</v>
      </c>
    </row>
    <row r="19" spans="1:5" ht="14.25" customHeight="1">
      <c r="A19" s="252">
        <f t="shared" si="0"/>
        <v>18</v>
      </c>
      <c r="B19" s="253" t="s">
        <v>561</v>
      </c>
      <c r="C19" s="254" t="s">
        <v>562</v>
      </c>
      <c r="D19" s="254" t="s">
        <v>563</v>
      </c>
      <c r="E19" s="257" t="s">
        <v>564</v>
      </c>
    </row>
    <row r="20" spans="1:5" ht="14.25" customHeight="1">
      <c r="A20" s="252">
        <f t="shared" si="0"/>
        <v>19</v>
      </c>
      <c r="B20" s="253" t="s">
        <v>565</v>
      </c>
      <c r="C20" s="254" t="s">
        <v>566</v>
      </c>
      <c r="D20" s="254" t="s">
        <v>567</v>
      </c>
      <c r="E20" s="257" t="s">
        <v>568</v>
      </c>
    </row>
    <row r="21" spans="1:5" ht="14.25" customHeight="1">
      <c r="A21" s="252">
        <f t="shared" si="0"/>
        <v>20</v>
      </c>
      <c r="B21" s="253" t="s">
        <v>569</v>
      </c>
      <c r="C21" s="254" t="s">
        <v>570</v>
      </c>
      <c r="D21" s="254" t="s">
        <v>571</v>
      </c>
      <c r="E21" s="257" t="s">
        <v>572</v>
      </c>
    </row>
    <row r="22" spans="1:5" ht="26.25" customHeight="1">
      <c r="A22" s="252">
        <f t="shared" si="0"/>
        <v>21</v>
      </c>
      <c r="B22" s="253" t="s">
        <v>573</v>
      </c>
      <c r="C22" s="254" t="s">
        <v>574</v>
      </c>
      <c r="D22" s="254" t="s">
        <v>575</v>
      </c>
      <c r="E22" s="257" t="s">
        <v>576</v>
      </c>
    </row>
    <row r="23" spans="1:5" ht="27.75" customHeight="1">
      <c r="A23" s="252">
        <f t="shared" si="0"/>
        <v>22</v>
      </c>
      <c r="B23" s="253" t="s">
        <v>577</v>
      </c>
      <c r="C23" s="254" t="s">
        <v>578</v>
      </c>
      <c r="D23" s="254" t="s">
        <v>579</v>
      </c>
      <c r="E23" s="257" t="s">
        <v>580</v>
      </c>
    </row>
    <row r="24" spans="1:5" ht="14.25" customHeight="1">
      <c r="A24" s="252">
        <f t="shared" si="0"/>
        <v>23</v>
      </c>
      <c r="B24" s="253" t="s">
        <v>581</v>
      </c>
      <c r="C24" s="254" t="s">
        <v>582</v>
      </c>
      <c r="D24" s="254" t="s">
        <v>583</v>
      </c>
      <c r="E24" s="257" t="s">
        <v>584</v>
      </c>
    </row>
    <row r="25" spans="1:5" ht="14.25" customHeight="1">
      <c r="A25" s="252">
        <f t="shared" si="0"/>
        <v>24</v>
      </c>
      <c r="B25" s="253" t="s">
        <v>585</v>
      </c>
      <c r="C25" s="254" t="s">
        <v>586</v>
      </c>
      <c r="D25" s="254" t="s">
        <v>587</v>
      </c>
      <c r="E25" s="257" t="s">
        <v>588</v>
      </c>
    </row>
    <row r="26" spans="1:5" ht="14.25" customHeight="1">
      <c r="C26" s="258"/>
      <c r="D26" s="259"/>
      <c r="E26" s="260"/>
    </row>
    <row r="27" spans="1:5" ht="14.25" customHeight="1">
      <c r="C27" s="258"/>
      <c r="D27" s="259"/>
      <c r="E27" s="260"/>
    </row>
    <row r="28" spans="1:5" ht="14.25" customHeight="1">
      <c r="C28" s="258"/>
      <c r="D28" s="259"/>
      <c r="E28" s="260"/>
    </row>
    <row r="29" spans="1:5" ht="14.25" customHeight="1">
      <c r="C29" s="258"/>
      <c r="D29" s="259"/>
      <c r="E29" s="260"/>
    </row>
    <row r="30" spans="1:5" ht="14.25" customHeight="1">
      <c r="C30" s="258"/>
      <c r="D30" s="259"/>
      <c r="E30" s="260"/>
    </row>
    <row r="31" spans="1:5" ht="14.25" customHeight="1">
      <c r="C31" s="258"/>
      <c r="D31" s="259"/>
      <c r="E31" s="260"/>
    </row>
    <row r="32" spans="1:5" ht="14.25" customHeight="1">
      <c r="C32" s="258"/>
      <c r="D32" s="259"/>
      <c r="E32" s="260"/>
    </row>
    <row r="33" spans="3:5" ht="14.25" customHeight="1">
      <c r="C33" s="258"/>
      <c r="D33" s="259"/>
      <c r="E33" s="260"/>
    </row>
    <row r="34" spans="3:5" ht="14.25" customHeight="1">
      <c r="C34" s="258"/>
      <c r="D34" s="259"/>
      <c r="E34" s="260"/>
    </row>
    <row r="35" spans="3:5" ht="14.25" customHeight="1">
      <c r="C35" s="258"/>
      <c r="D35" s="259"/>
      <c r="E35" s="260"/>
    </row>
    <row r="36" spans="3:5" ht="14.25" customHeight="1">
      <c r="C36" s="258"/>
      <c r="D36" s="259"/>
      <c r="E36" s="260"/>
    </row>
    <row r="37" spans="3:5" ht="14.25" customHeight="1">
      <c r="C37" s="258"/>
      <c r="D37" s="259"/>
      <c r="E37" s="260"/>
    </row>
    <row r="38" spans="3:5" ht="14.25" customHeight="1">
      <c r="C38" s="258"/>
      <c r="D38" s="259"/>
      <c r="E38" s="260"/>
    </row>
    <row r="39" spans="3:5" ht="14.25" customHeight="1">
      <c r="C39" s="258"/>
      <c r="D39" s="259"/>
      <c r="E39" s="260"/>
    </row>
    <row r="40" spans="3:5" ht="14.25" customHeight="1">
      <c r="C40" s="258"/>
      <c r="D40" s="259"/>
      <c r="E40" s="260"/>
    </row>
    <row r="41" spans="3:5" ht="14.25" customHeight="1">
      <c r="C41" s="258"/>
      <c r="D41" s="259"/>
      <c r="E41" s="260"/>
    </row>
    <row r="42" spans="3:5" ht="14.25" customHeight="1">
      <c r="C42" s="258"/>
      <c r="D42" s="259"/>
      <c r="E42" s="260"/>
    </row>
    <row r="43" spans="3:5" ht="14.25" customHeight="1">
      <c r="C43" s="258"/>
      <c r="D43" s="259"/>
      <c r="E43" s="260"/>
    </row>
    <row r="44" spans="3:5" ht="14.25" customHeight="1">
      <c r="C44" s="258"/>
      <c r="D44" s="259"/>
      <c r="E44" s="260"/>
    </row>
    <row r="45" spans="3:5" ht="14.25" customHeight="1">
      <c r="C45" s="258"/>
      <c r="D45" s="259"/>
      <c r="E45" s="260"/>
    </row>
    <row r="46" spans="3:5" ht="14.25" customHeight="1">
      <c r="C46" s="258"/>
      <c r="D46" s="259"/>
      <c r="E46" s="260"/>
    </row>
    <row r="47" spans="3:5" ht="14.25" customHeight="1">
      <c r="C47" s="258"/>
      <c r="D47" s="259"/>
      <c r="E47" s="260"/>
    </row>
    <row r="48" spans="3:5" ht="14.25" customHeight="1">
      <c r="C48" s="258"/>
      <c r="D48" s="259"/>
      <c r="E48" s="260"/>
    </row>
    <row r="49" spans="3:5" ht="14.25" customHeight="1">
      <c r="C49" s="258"/>
      <c r="D49" s="259"/>
      <c r="E49" s="260"/>
    </row>
    <row r="50" spans="3:5" ht="14.25" customHeight="1">
      <c r="C50" s="258"/>
      <c r="D50" s="259"/>
      <c r="E50" s="260"/>
    </row>
    <row r="51" spans="3:5" ht="14.25" customHeight="1">
      <c r="C51" s="258"/>
      <c r="D51" s="259"/>
      <c r="E51" s="260"/>
    </row>
    <row r="52" spans="3:5" ht="14.25" customHeight="1">
      <c r="C52" s="258"/>
      <c r="D52" s="259"/>
      <c r="E52" s="260"/>
    </row>
    <row r="53" spans="3:5" ht="14.25" customHeight="1">
      <c r="C53" s="258"/>
      <c r="D53" s="259"/>
      <c r="E53" s="260"/>
    </row>
    <row r="54" spans="3:5" ht="14.25" customHeight="1">
      <c r="C54" s="258"/>
      <c r="D54" s="259"/>
      <c r="E54" s="260"/>
    </row>
    <row r="55" spans="3:5" ht="14.25" customHeight="1">
      <c r="C55" s="258"/>
      <c r="D55" s="259"/>
      <c r="E55" s="260"/>
    </row>
    <row r="56" spans="3:5" ht="14.25" customHeight="1">
      <c r="C56" s="258"/>
      <c r="D56" s="259"/>
      <c r="E56" s="260"/>
    </row>
    <row r="57" spans="3:5" ht="14.25" customHeight="1">
      <c r="C57" s="258"/>
      <c r="D57" s="259"/>
      <c r="E57" s="260"/>
    </row>
    <row r="58" spans="3:5" ht="14.25" customHeight="1">
      <c r="C58" s="258"/>
      <c r="D58" s="259"/>
      <c r="E58" s="260"/>
    </row>
    <row r="59" spans="3:5" ht="14.25" customHeight="1">
      <c r="C59" s="258"/>
      <c r="D59" s="259"/>
      <c r="E59" s="260"/>
    </row>
    <row r="60" spans="3:5" ht="14.25" customHeight="1">
      <c r="C60" s="258"/>
      <c r="D60" s="259"/>
      <c r="E60" s="260"/>
    </row>
    <row r="61" spans="3:5" ht="14.25" customHeight="1">
      <c r="C61" s="258"/>
      <c r="D61" s="259"/>
      <c r="E61" s="260"/>
    </row>
    <row r="62" spans="3:5" ht="14.25" customHeight="1">
      <c r="C62" s="258"/>
      <c r="D62" s="259"/>
      <c r="E62" s="260"/>
    </row>
    <row r="63" spans="3:5" ht="14.25" customHeight="1">
      <c r="C63" s="258"/>
      <c r="D63" s="259"/>
      <c r="E63" s="260"/>
    </row>
    <row r="64" spans="3:5" ht="14.25" customHeight="1">
      <c r="C64" s="258"/>
      <c r="D64" s="259"/>
      <c r="E64" s="260"/>
    </row>
    <row r="65" spans="3:5" ht="14.25" customHeight="1">
      <c r="C65" s="258"/>
      <c r="D65" s="259"/>
      <c r="E65" s="260"/>
    </row>
    <row r="66" spans="3:5" ht="14.25" customHeight="1">
      <c r="C66" s="258"/>
      <c r="D66" s="259"/>
      <c r="E66" s="260"/>
    </row>
    <row r="67" spans="3:5" ht="14.25" customHeight="1">
      <c r="C67" s="258"/>
      <c r="D67" s="259"/>
      <c r="E67" s="260"/>
    </row>
    <row r="68" spans="3:5" ht="14.25" customHeight="1">
      <c r="C68" s="258"/>
      <c r="D68" s="259"/>
      <c r="E68" s="260"/>
    </row>
    <row r="69" spans="3:5" ht="14.25" customHeight="1">
      <c r="C69" s="258"/>
      <c r="D69" s="259"/>
      <c r="E69" s="260"/>
    </row>
    <row r="70" spans="3:5" ht="14.25" customHeight="1">
      <c r="C70" s="258"/>
      <c r="D70" s="259"/>
      <c r="E70" s="260"/>
    </row>
    <row r="71" spans="3:5" ht="14.25" customHeight="1">
      <c r="C71" s="258"/>
      <c r="D71" s="259"/>
      <c r="E71" s="260"/>
    </row>
    <row r="72" spans="3:5" ht="14.25" customHeight="1">
      <c r="C72" s="258"/>
      <c r="D72" s="259"/>
      <c r="E72" s="260"/>
    </row>
    <row r="73" spans="3:5" ht="14.25" customHeight="1">
      <c r="C73" s="258"/>
      <c r="D73" s="259"/>
      <c r="E73" s="260"/>
    </row>
    <row r="74" spans="3:5" ht="14.25" customHeight="1">
      <c r="C74" s="258"/>
      <c r="D74" s="259"/>
      <c r="E74" s="260"/>
    </row>
    <row r="75" spans="3:5" ht="14.25" customHeight="1">
      <c r="C75" s="258"/>
      <c r="D75" s="259"/>
      <c r="E75" s="260"/>
    </row>
    <row r="76" spans="3:5" ht="14.25" customHeight="1">
      <c r="C76" s="258"/>
      <c r="D76" s="259"/>
      <c r="E76" s="260"/>
    </row>
    <row r="77" spans="3:5" ht="14.25" customHeight="1">
      <c r="C77" s="258"/>
      <c r="D77" s="259"/>
      <c r="E77" s="260"/>
    </row>
    <row r="78" spans="3:5" ht="14.25" customHeight="1">
      <c r="C78" s="258"/>
      <c r="D78" s="259"/>
      <c r="E78" s="260"/>
    </row>
    <row r="79" spans="3:5" ht="14.25" customHeight="1">
      <c r="C79" s="258"/>
      <c r="D79" s="259"/>
      <c r="E79" s="260"/>
    </row>
    <row r="80" spans="3:5" ht="14.25" customHeight="1">
      <c r="C80" s="258"/>
      <c r="D80" s="259"/>
      <c r="E80" s="260"/>
    </row>
    <row r="81" spans="3:5" ht="14.25" customHeight="1">
      <c r="C81" s="258"/>
      <c r="D81" s="259"/>
      <c r="E81" s="260"/>
    </row>
    <row r="82" spans="3:5" ht="14.25" customHeight="1">
      <c r="C82" s="258"/>
      <c r="D82" s="259"/>
      <c r="E82" s="260"/>
    </row>
    <row r="83" spans="3:5" ht="14.25" customHeight="1">
      <c r="C83" s="258"/>
      <c r="D83" s="259"/>
      <c r="E83" s="260"/>
    </row>
    <row r="84" spans="3:5" ht="14.25" customHeight="1">
      <c r="C84" s="258"/>
      <c r="D84" s="259"/>
      <c r="E84" s="260"/>
    </row>
    <row r="85" spans="3:5" ht="14.25" customHeight="1">
      <c r="C85" s="258"/>
      <c r="D85" s="259"/>
      <c r="E85" s="260"/>
    </row>
    <row r="86" spans="3:5" ht="14.25" customHeight="1">
      <c r="C86" s="258"/>
      <c r="D86" s="259"/>
      <c r="E86" s="260"/>
    </row>
    <row r="87" spans="3:5" ht="14.25" customHeight="1">
      <c r="C87" s="258"/>
      <c r="D87" s="259"/>
      <c r="E87" s="260"/>
    </row>
    <row r="88" spans="3:5" ht="14.25" customHeight="1">
      <c r="C88" s="258"/>
      <c r="D88" s="259"/>
      <c r="E88" s="260"/>
    </row>
    <row r="89" spans="3:5" ht="14.25" customHeight="1">
      <c r="C89" s="258"/>
      <c r="D89" s="259"/>
      <c r="E89" s="260"/>
    </row>
    <row r="90" spans="3:5" ht="14.25" customHeight="1">
      <c r="C90" s="258"/>
      <c r="D90" s="259"/>
      <c r="E90" s="260"/>
    </row>
    <row r="91" spans="3:5" ht="14.25" customHeight="1">
      <c r="C91" s="258"/>
      <c r="D91" s="259"/>
      <c r="E91" s="260"/>
    </row>
    <row r="92" spans="3:5" ht="14.25" customHeight="1">
      <c r="C92" s="258"/>
      <c r="D92" s="259"/>
      <c r="E92" s="260"/>
    </row>
    <row r="93" spans="3:5" ht="14.25" customHeight="1">
      <c r="C93" s="258"/>
      <c r="D93" s="259"/>
      <c r="E93" s="260"/>
    </row>
    <row r="94" spans="3:5" ht="14.25" customHeight="1">
      <c r="C94" s="258"/>
      <c r="D94" s="259"/>
      <c r="E94" s="260"/>
    </row>
    <row r="95" spans="3:5" ht="14.25" customHeight="1">
      <c r="C95" s="258"/>
      <c r="D95" s="259"/>
      <c r="E95" s="260"/>
    </row>
    <row r="96" spans="3:5" ht="14.25" customHeight="1">
      <c r="C96" s="258"/>
      <c r="D96" s="259"/>
      <c r="E96" s="260"/>
    </row>
    <row r="97" spans="3:5" ht="14.25" customHeight="1">
      <c r="C97" s="258"/>
      <c r="D97" s="259"/>
      <c r="E97" s="260"/>
    </row>
    <row r="98" spans="3:5" ht="14.25" customHeight="1">
      <c r="C98" s="258"/>
      <c r="D98" s="259"/>
      <c r="E98" s="260"/>
    </row>
    <row r="99" spans="3:5" ht="14.25" customHeight="1">
      <c r="C99" s="258"/>
      <c r="D99" s="259"/>
      <c r="E99" s="260"/>
    </row>
    <row r="100" spans="3:5" ht="14.25" customHeight="1">
      <c r="C100" s="258"/>
      <c r="D100" s="259"/>
      <c r="E100" s="260"/>
    </row>
    <row r="101" spans="3:5" ht="14.25" customHeight="1">
      <c r="C101" s="258"/>
      <c r="D101" s="259"/>
      <c r="E101" s="260"/>
    </row>
    <row r="102" spans="3:5" ht="14.25" customHeight="1">
      <c r="C102" s="258"/>
      <c r="D102" s="259"/>
      <c r="E102" s="260"/>
    </row>
    <row r="103" spans="3:5" ht="14.25" customHeight="1">
      <c r="C103" s="258"/>
      <c r="D103" s="259"/>
      <c r="E103" s="260"/>
    </row>
    <row r="104" spans="3:5" ht="14.25" customHeight="1">
      <c r="C104" s="258"/>
      <c r="D104" s="259"/>
      <c r="E104" s="260"/>
    </row>
    <row r="105" spans="3:5" ht="14.25" customHeight="1">
      <c r="C105" s="258"/>
      <c r="D105" s="259"/>
      <c r="E105" s="260"/>
    </row>
    <row r="106" spans="3:5" ht="14.25" customHeight="1">
      <c r="C106" s="258"/>
      <c r="D106" s="259"/>
      <c r="E106" s="260"/>
    </row>
    <row r="107" spans="3:5" ht="14.25" customHeight="1">
      <c r="C107" s="258"/>
      <c r="D107" s="259"/>
      <c r="E107" s="260"/>
    </row>
    <row r="108" spans="3:5" ht="14.25" customHeight="1">
      <c r="C108" s="258"/>
      <c r="D108" s="259"/>
      <c r="E108" s="260"/>
    </row>
    <row r="109" spans="3:5" ht="14.25" customHeight="1">
      <c r="C109" s="258"/>
      <c r="D109" s="259"/>
      <c r="E109" s="260"/>
    </row>
    <row r="110" spans="3:5" ht="14.25" customHeight="1">
      <c r="C110" s="258"/>
      <c r="D110" s="259"/>
      <c r="E110" s="260"/>
    </row>
    <row r="111" spans="3:5" ht="14.25" customHeight="1">
      <c r="C111" s="258"/>
      <c r="D111" s="259"/>
      <c r="E111" s="260"/>
    </row>
    <row r="112" spans="3:5" ht="14.25" customHeight="1">
      <c r="C112" s="258"/>
      <c r="D112" s="259"/>
      <c r="E112" s="260"/>
    </row>
    <row r="113" spans="3:5" ht="14.25" customHeight="1">
      <c r="C113" s="258"/>
      <c r="D113" s="259"/>
      <c r="E113" s="260"/>
    </row>
    <row r="114" spans="3:5" ht="14.25" customHeight="1">
      <c r="C114" s="258"/>
      <c r="D114" s="259"/>
      <c r="E114" s="260"/>
    </row>
    <row r="115" spans="3:5" ht="14.25" customHeight="1">
      <c r="C115" s="258"/>
      <c r="D115" s="259"/>
      <c r="E115" s="260"/>
    </row>
    <row r="116" spans="3:5" ht="14.25" customHeight="1">
      <c r="C116" s="258"/>
      <c r="D116" s="259"/>
      <c r="E116" s="260"/>
    </row>
    <row r="117" spans="3:5" ht="14.25" customHeight="1">
      <c r="C117" s="258"/>
      <c r="D117" s="259"/>
      <c r="E117" s="260"/>
    </row>
    <row r="118" spans="3:5" ht="14.25" customHeight="1">
      <c r="C118" s="258"/>
      <c r="D118" s="259"/>
      <c r="E118" s="260"/>
    </row>
    <row r="119" spans="3:5" ht="14.25" customHeight="1">
      <c r="C119" s="258"/>
      <c r="D119" s="259"/>
      <c r="E119" s="260"/>
    </row>
    <row r="120" spans="3:5" ht="14.25" customHeight="1">
      <c r="C120" s="258"/>
      <c r="D120" s="259"/>
      <c r="E120" s="260"/>
    </row>
    <row r="121" spans="3:5" ht="14.25" customHeight="1">
      <c r="C121" s="258"/>
      <c r="D121" s="259"/>
      <c r="E121" s="260"/>
    </row>
    <row r="122" spans="3:5" ht="14.25" customHeight="1">
      <c r="C122" s="258"/>
      <c r="D122" s="259"/>
      <c r="E122" s="260"/>
    </row>
    <row r="123" spans="3:5" ht="14.25" customHeight="1">
      <c r="C123" s="258"/>
      <c r="D123" s="259"/>
      <c r="E123" s="260"/>
    </row>
    <row r="124" spans="3:5" ht="14.25" customHeight="1">
      <c r="C124" s="258"/>
      <c r="D124" s="259"/>
      <c r="E124" s="260"/>
    </row>
    <row r="125" spans="3:5" ht="14.25" customHeight="1">
      <c r="C125" s="258"/>
      <c r="D125" s="259"/>
      <c r="E125" s="260"/>
    </row>
    <row r="126" spans="3:5" ht="14.25" customHeight="1">
      <c r="C126" s="258"/>
      <c r="D126" s="259"/>
      <c r="E126" s="260"/>
    </row>
    <row r="127" spans="3:5" ht="14.25" customHeight="1">
      <c r="C127" s="258"/>
      <c r="D127" s="259"/>
      <c r="E127" s="260"/>
    </row>
    <row r="128" spans="3:5" ht="14.25" customHeight="1">
      <c r="C128" s="258"/>
      <c r="D128" s="259"/>
      <c r="E128" s="260"/>
    </row>
    <row r="129" spans="3:5" ht="14.25" customHeight="1">
      <c r="C129" s="258"/>
      <c r="D129" s="259"/>
      <c r="E129" s="260"/>
    </row>
    <row r="130" spans="3:5" ht="14.25" customHeight="1">
      <c r="C130" s="258"/>
      <c r="D130" s="259"/>
      <c r="E130" s="260"/>
    </row>
    <row r="131" spans="3:5" ht="14.25" customHeight="1">
      <c r="C131" s="258"/>
      <c r="D131" s="259"/>
      <c r="E131" s="260"/>
    </row>
    <row r="132" spans="3:5" ht="14.25" customHeight="1">
      <c r="C132" s="258"/>
      <c r="D132" s="259"/>
      <c r="E132" s="260"/>
    </row>
    <row r="133" spans="3:5" ht="14.25" customHeight="1">
      <c r="C133" s="258"/>
      <c r="D133" s="259"/>
      <c r="E133" s="260"/>
    </row>
    <row r="134" spans="3:5" ht="14.25" customHeight="1">
      <c r="C134" s="258"/>
      <c r="D134" s="259"/>
      <c r="E134" s="260"/>
    </row>
    <row r="135" spans="3:5" ht="14.25" customHeight="1">
      <c r="C135" s="258"/>
      <c r="D135" s="259"/>
      <c r="E135" s="260"/>
    </row>
    <row r="136" spans="3:5" ht="14.25" customHeight="1">
      <c r="C136" s="258"/>
      <c r="D136" s="259"/>
      <c r="E136" s="260"/>
    </row>
    <row r="137" spans="3:5" ht="14.25" customHeight="1">
      <c r="C137" s="258"/>
      <c r="D137" s="259"/>
      <c r="E137" s="260"/>
    </row>
    <row r="138" spans="3:5" ht="14.25" customHeight="1">
      <c r="C138" s="258"/>
      <c r="D138" s="259"/>
      <c r="E138" s="260"/>
    </row>
    <row r="139" spans="3:5" ht="14.25" customHeight="1">
      <c r="C139" s="258"/>
      <c r="D139" s="259"/>
      <c r="E139" s="260"/>
    </row>
    <row r="140" spans="3:5" ht="14.25" customHeight="1">
      <c r="C140" s="258"/>
      <c r="D140" s="259"/>
      <c r="E140" s="260"/>
    </row>
    <row r="141" spans="3:5" ht="14.25" customHeight="1">
      <c r="C141" s="258"/>
      <c r="D141" s="259"/>
      <c r="E141" s="260"/>
    </row>
    <row r="142" spans="3:5" ht="14.25" customHeight="1">
      <c r="C142" s="258"/>
      <c r="D142" s="259"/>
      <c r="E142" s="260"/>
    </row>
    <row r="143" spans="3:5" ht="14.25" customHeight="1">
      <c r="C143" s="258"/>
      <c r="D143" s="259"/>
      <c r="E143" s="260"/>
    </row>
    <row r="144" spans="3:5" ht="14.25" customHeight="1">
      <c r="C144" s="258"/>
      <c r="D144" s="259"/>
      <c r="E144" s="260"/>
    </row>
    <row r="145" spans="3:5" ht="14.25" customHeight="1">
      <c r="C145" s="258"/>
      <c r="D145" s="259"/>
      <c r="E145" s="260"/>
    </row>
    <row r="146" spans="3:5" ht="14.25" customHeight="1">
      <c r="C146" s="258"/>
      <c r="D146" s="259"/>
      <c r="E146" s="260"/>
    </row>
    <row r="147" spans="3:5" ht="14.25" customHeight="1">
      <c r="C147" s="258"/>
      <c r="D147" s="259"/>
      <c r="E147" s="260"/>
    </row>
    <row r="148" spans="3:5" ht="14.25" customHeight="1">
      <c r="C148" s="258"/>
      <c r="D148" s="259"/>
      <c r="E148" s="260"/>
    </row>
    <row r="149" spans="3:5" ht="14.25" customHeight="1">
      <c r="C149" s="258"/>
      <c r="D149" s="259"/>
      <c r="E149" s="260"/>
    </row>
    <row r="150" spans="3:5" ht="14.25" customHeight="1">
      <c r="C150" s="258"/>
      <c r="D150" s="259"/>
      <c r="E150" s="260"/>
    </row>
    <row r="151" spans="3:5" ht="14.25" customHeight="1">
      <c r="C151" s="258"/>
      <c r="D151" s="259"/>
      <c r="E151" s="260"/>
    </row>
    <row r="152" spans="3:5" ht="14.25" customHeight="1">
      <c r="C152" s="258"/>
      <c r="D152" s="259"/>
      <c r="E152" s="260"/>
    </row>
    <row r="153" spans="3:5" ht="14.25" customHeight="1">
      <c r="C153" s="258"/>
      <c r="D153" s="259"/>
      <c r="E153" s="260"/>
    </row>
    <row r="154" spans="3:5" ht="14.25" customHeight="1">
      <c r="C154" s="258"/>
      <c r="D154" s="259"/>
      <c r="E154" s="260"/>
    </row>
    <row r="155" spans="3:5" ht="14.25" customHeight="1">
      <c r="C155" s="258"/>
      <c r="D155" s="259"/>
      <c r="E155" s="260"/>
    </row>
    <row r="156" spans="3:5" ht="14.25" customHeight="1">
      <c r="C156" s="258"/>
      <c r="D156" s="259"/>
      <c r="E156" s="260"/>
    </row>
    <row r="157" spans="3:5" ht="14.25" customHeight="1">
      <c r="C157" s="258"/>
      <c r="D157" s="259"/>
      <c r="E157" s="260"/>
    </row>
    <row r="158" spans="3:5" ht="14.25" customHeight="1">
      <c r="C158" s="258"/>
      <c r="D158" s="259"/>
      <c r="E158" s="260"/>
    </row>
    <row r="159" spans="3:5" ht="14.25" customHeight="1">
      <c r="C159" s="258"/>
      <c r="D159" s="259"/>
      <c r="E159" s="260"/>
    </row>
    <row r="160" spans="3:5" ht="14.25" customHeight="1">
      <c r="C160" s="258"/>
      <c r="D160" s="259"/>
      <c r="E160" s="260"/>
    </row>
    <row r="161" spans="3:5" ht="14.25" customHeight="1">
      <c r="C161" s="258"/>
      <c r="D161" s="259"/>
      <c r="E161" s="260"/>
    </row>
    <row r="162" spans="3:5" ht="14.25" customHeight="1">
      <c r="C162" s="258"/>
      <c r="D162" s="259"/>
      <c r="E162" s="260"/>
    </row>
    <row r="163" spans="3:5" ht="14.25" customHeight="1">
      <c r="C163" s="258"/>
      <c r="D163" s="259"/>
      <c r="E163" s="260"/>
    </row>
    <row r="164" spans="3:5" ht="14.25" customHeight="1">
      <c r="C164" s="258"/>
      <c r="D164" s="259"/>
      <c r="E164" s="260"/>
    </row>
    <row r="165" spans="3:5" ht="14.25" customHeight="1">
      <c r="C165" s="258"/>
      <c r="D165" s="259"/>
      <c r="E165" s="260"/>
    </row>
    <row r="166" spans="3:5" ht="14.25" customHeight="1">
      <c r="C166" s="258"/>
      <c r="D166" s="259"/>
      <c r="E166" s="260"/>
    </row>
    <row r="167" spans="3:5" ht="14.25" customHeight="1">
      <c r="C167" s="258"/>
      <c r="D167" s="259"/>
      <c r="E167" s="260"/>
    </row>
    <row r="168" spans="3:5" ht="14.25" customHeight="1">
      <c r="C168" s="258"/>
      <c r="D168" s="259"/>
      <c r="E168" s="260"/>
    </row>
    <row r="169" spans="3:5" ht="14.25" customHeight="1">
      <c r="C169" s="258"/>
      <c r="D169" s="259"/>
      <c r="E169" s="260"/>
    </row>
    <row r="170" spans="3:5" ht="14.25" customHeight="1">
      <c r="C170" s="258"/>
      <c r="D170" s="259"/>
      <c r="E170" s="260"/>
    </row>
    <row r="171" spans="3:5" ht="14.25" customHeight="1">
      <c r="C171" s="258"/>
      <c r="D171" s="259"/>
      <c r="E171" s="260"/>
    </row>
    <row r="172" spans="3:5" ht="14.25" customHeight="1">
      <c r="C172" s="258"/>
      <c r="D172" s="259"/>
      <c r="E172" s="260"/>
    </row>
    <row r="173" spans="3:5" ht="14.25" customHeight="1">
      <c r="C173" s="258"/>
      <c r="D173" s="259"/>
      <c r="E173" s="260"/>
    </row>
    <row r="174" spans="3:5" ht="14.25" customHeight="1">
      <c r="C174" s="258"/>
      <c r="D174" s="259"/>
      <c r="E174" s="260"/>
    </row>
    <row r="175" spans="3:5" ht="14.25" customHeight="1">
      <c r="C175" s="258"/>
      <c r="D175" s="259"/>
      <c r="E175" s="260"/>
    </row>
    <row r="176" spans="3:5" ht="14.25" customHeight="1">
      <c r="C176" s="258"/>
      <c r="D176" s="259"/>
      <c r="E176" s="260"/>
    </row>
    <row r="177" spans="3:5" ht="14.25" customHeight="1">
      <c r="C177" s="258"/>
      <c r="D177" s="259"/>
      <c r="E177" s="260"/>
    </row>
    <row r="178" spans="3:5" ht="14.25" customHeight="1">
      <c r="C178" s="258"/>
      <c r="D178" s="259"/>
      <c r="E178" s="260"/>
    </row>
    <row r="179" spans="3:5" ht="14.25" customHeight="1">
      <c r="C179" s="258"/>
      <c r="D179" s="259"/>
      <c r="E179" s="260"/>
    </row>
    <row r="180" spans="3:5" ht="14.25" customHeight="1">
      <c r="C180" s="258"/>
      <c r="D180" s="259"/>
      <c r="E180" s="260"/>
    </row>
    <row r="181" spans="3:5" ht="14.25" customHeight="1">
      <c r="C181" s="258"/>
      <c r="D181" s="259"/>
      <c r="E181" s="260"/>
    </row>
    <row r="182" spans="3:5" ht="14.25" customHeight="1">
      <c r="C182" s="258"/>
      <c r="D182" s="259"/>
      <c r="E182" s="260"/>
    </row>
    <row r="183" spans="3:5" ht="14.25" customHeight="1">
      <c r="C183" s="258"/>
      <c r="D183" s="259"/>
      <c r="E183" s="260"/>
    </row>
    <row r="184" spans="3:5" ht="14.25" customHeight="1">
      <c r="C184" s="258"/>
      <c r="D184" s="259"/>
      <c r="E184" s="260"/>
    </row>
    <row r="185" spans="3:5" ht="14.25" customHeight="1">
      <c r="C185" s="258"/>
      <c r="D185" s="259"/>
      <c r="E185" s="260"/>
    </row>
    <row r="186" spans="3:5" ht="14.25" customHeight="1">
      <c r="C186" s="258"/>
      <c r="D186" s="259"/>
      <c r="E186" s="260"/>
    </row>
    <row r="187" spans="3:5" ht="14.25" customHeight="1">
      <c r="C187" s="258"/>
      <c r="D187" s="259"/>
      <c r="E187" s="260"/>
    </row>
    <row r="188" spans="3:5" ht="14.25" customHeight="1">
      <c r="C188" s="258"/>
      <c r="D188" s="259"/>
      <c r="E188" s="260"/>
    </row>
    <row r="189" spans="3:5" ht="14.25" customHeight="1">
      <c r="C189" s="258"/>
      <c r="D189" s="259"/>
      <c r="E189" s="260"/>
    </row>
    <row r="190" spans="3:5" ht="14.25" customHeight="1">
      <c r="C190" s="258"/>
      <c r="D190" s="259"/>
      <c r="E190" s="260"/>
    </row>
    <row r="191" spans="3:5" ht="14.25" customHeight="1">
      <c r="C191" s="258"/>
      <c r="D191" s="259"/>
      <c r="E191" s="260"/>
    </row>
    <row r="192" spans="3:5" ht="14.25" customHeight="1">
      <c r="C192" s="258"/>
      <c r="D192" s="259"/>
      <c r="E192" s="260"/>
    </row>
    <row r="193" spans="3:5" ht="14.25" customHeight="1">
      <c r="C193" s="258"/>
      <c r="D193" s="259"/>
      <c r="E193" s="260"/>
    </row>
    <row r="194" spans="3:5" ht="14.25" customHeight="1">
      <c r="C194" s="258"/>
      <c r="D194" s="259"/>
      <c r="E194" s="260"/>
    </row>
    <row r="195" spans="3:5" ht="14.25" customHeight="1">
      <c r="C195" s="258"/>
      <c r="D195" s="259"/>
      <c r="E195" s="260"/>
    </row>
    <row r="196" spans="3:5" ht="14.25" customHeight="1">
      <c r="C196" s="258"/>
      <c r="D196" s="259"/>
      <c r="E196" s="260"/>
    </row>
    <row r="197" spans="3:5" ht="14.25" customHeight="1">
      <c r="C197" s="258"/>
      <c r="D197" s="259"/>
      <c r="E197" s="260"/>
    </row>
    <row r="198" spans="3:5" ht="14.25" customHeight="1">
      <c r="C198" s="258"/>
      <c r="D198" s="259"/>
      <c r="E198" s="260"/>
    </row>
    <row r="199" spans="3:5" ht="14.25" customHeight="1">
      <c r="C199" s="258"/>
      <c r="D199" s="259"/>
      <c r="E199" s="260"/>
    </row>
    <row r="200" spans="3:5" ht="14.25" customHeight="1">
      <c r="C200" s="258"/>
      <c r="D200" s="259"/>
      <c r="E200" s="260"/>
    </row>
    <row r="201" spans="3:5" ht="14.25" customHeight="1">
      <c r="C201" s="258"/>
      <c r="D201" s="259"/>
      <c r="E201" s="260"/>
    </row>
    <row r="202" spans="3:5" ht="14.25" customHeight="1">
      <c r="C202" s="258"/>
      <c r="D202" s="259"/>
      <c r="E202" s="260"/>
    </row>
    <row r="203" spans="3:5" ht="14.25" customHeight="1">
      <c r="C203" s="258"/>
      <c r="D203" s="259"/>
      <c r="E203" s="260"/>
    </row>
    <row r="204" spans="3:5" ht="14.25" customHeight="1">
      <c r="C204" s="258"/>
      <c r="D204" s="259"/>
      <c r="E204" s="260"/>
    </row>
    <row r="205" spans="3:5" ht="14.25" customHeight="1">
      <c r="C205" s="258"/>
      <c r="D205" s="259"/>
      <c r="E205" s="260"/>
    </row>
    <row r="206" spans="3:5" ht="14.25" customHeight="1">
      <c r="C206" s="258"/>
      <c r="D206" s="259"/>
      <c r="E206" s="260"/>
    </row>
    <row r="207" spans="3:5" ht="14.25" customHeight="1">
      <c r="C207" s="258"/>
      <c r="D207" s="259"/>
      <c r="E207" s="260"/>
    </row>
    <row r="208" spans="3:5" ht="14.25" customHeight="1">
      <c r="C208" s="258"/>
      <c r="D208" s="259"/>
      <c r="E208" s="260"/>
    </row>
    <row r="209" spans="3:5" ht="14.25" customHeight="1">
      <c r="C209" s="258"/>
      <c r="D209" s="259"/>
      <c r="E209" s="260"/>
    </row>
    <row r="210" spans="3:5" ht="14.25" customHeight="1">
      <c r="C210" s="258"/>
      <c r="D210" s="259"/>
      <c r="E210" s="260"/>
    </row>
    <row r="211" spans="3:5" ht="14.25" customHeight="1">
      <c r="C211" s="258"/>
      <c r="D211" s="259"/>
      <c r="E211" s="260"/>
    </row>
    <row r="212" spans="3:5" ht="14.25" customHeight="1">
      <c r="C212" s="258"/>
      <c r="D212" s="259"/>
      <c r="E212" s="260"/>
    </row>
    <row r="213" spans="3:5" ht="14.25" customHeight="1">
      <c r="C213" s="258"/>
      <c r="D213" s="259"/>
      <c r="E213" s="260"/>
    </row>
    <row r="214" spans="3:5" ht="14.25" customHeight="1">
      <c r="C214" s="258"/>
      <c r="D214" s="259"/>
      <c r="E214" s="260"/>
    </row>
    <row r="215" spans="3:5" ht="14.25" customHeight="1">
      <c r="C215" s="258"/>
      <c r="D215" s="259"/>
      <c r="E215" s="260"/>
    </row>
    <row r="216" spans="3:5" ht="14.25" customHeight="1">
      <c r="C216" s="258"/>
      <c r="D216" s="259"/>
      <c r="E216" s="260"/>
    </row>
    <row r="217" spans="3:5" ht="14.25" customHeight="1">
      <c r="C217" s="258"/>
      <c r="D217" s="259"/>
      <c r="E217" s="260"/>
    </row>
    <row r="218" spans="3:5" ht="14.25" customHeight="1">
      <c r="C218" s="258"/>
      <c r="D218" s="259"/>
      <c r="E218" s="260"/>
    </row>
    <row r="219" spans="3:5" ht="14.25" customHeight="1">
      <c r="C219" s="258"/>
      <c r="D219" s="259"/>
      <c r="E219" s="260"/>
    </row>
    <row r="220" spans="3:5" ht="14.25" customHeight="1">
      <c r="C220" s="258"/>
      <c r="D220" s="259"/>
      <c r="E220" s="260"/>
    </row>
    <row r="221" spans="3:5" ht="14.25" customHeight="1">
      <c r="C221" s="258"/>
      <c r="D221" s="259"/>
      <c r="E221" s="260"/>
    </row>
    <row r="222" spans="3:5" ht="14.25" customHeight="1">
      <c r="C222" s="258"/>
      <c r="D222" s="259"/>
      <c r="E222" s="260"/>
    </row>
    <row r="223" spans="3:5" ht="14.25" customHeight="1">
      <c r="C223" s="258"/>
      <c r="D223" s="259"/>
      <c r="E223" s="260"/>
    </row>
    <row r="224" spans="3:5" ht="14.25" customHeight="1">
      <c r="C224" s="258"/>
      <c r="D224" s="259"/>
      <c r="E224" s="260"/>
    </row>
    <row r="225" spans="3:5" ht="14.25" customHeight="1">
      <c r="C225" s="258"/>
      <c r="D225" s="259"/>
      <c r="E225" s="260"/>
    </row>
    <row r="226" spans="3:5" ht="14.25" customHeight="1">
      <c r="C226" s="258"/>
      <c r="D226" s="259"/>
      <c r="E226" s="260"/>
    </row>
    <row r="227" spans="3:5" ht="14.25" customHeight="1">
      <c r="C227" s="258"/>
      <c r="D227" s="259"/>
      <c r="E227" s="260"/>
    </row>
    <row r="228" spans="3:5" ht="14.25" customHeight="1">
      <c r="C228" s="258"/>
      <c r="D228" s="259"/>
      <c r="E228" s="260"/>
    </row>
    <row r="229" spans="3:5" ht="14.25" customHeight="1">
      <c r="C229" s="258"/>
      <c r="D229" s="259"/>
      <c r="E229" s="260"/>
    </row>
    <row r="230" spans="3:5" ht="14.25" customHeight="1">
      <c r="C230" s="258"/>
      <c r="D230" s="259"/>
      <c r="E230" s="260"/>
    </row>
    <row r="231" spans="3:5" ht="14.25" customHeight="1">
      <c r="C231" s="258"/>
      <c r="D231" s="259"/>
      <c r="E231" s="260"/>
    </row>
    <row r="232" spans="3:5" ht="14.25" customHeight="1">
      <c r="C232" s="258"/>
      <c r="D232" s="259"/>
      <c r="E232" s="260"/>
    </row>
    <row r="233" spans="3:5" ht="14.25" customHeight="1">
      <c r="C233" s="258"/>
      <c r="D233" s="259"/>
      <c r="E233" s="260"/>
    </row>
    <row r="234" spans="3:5" ht="14.25" customHeight="1">
      <c r="C234" s="258"/>
      <c r="D234" s="259"/>
      <c r="E234" s="260"/>
    </row>
    <row r="235" spans="3:5" ht="14.25" customHeight="1">
      <c r="C235" s="258"/>
      <c r="D235" s="259"/>
      <c r="E235" s="260"/>
    </row>
    <row r="236" spans="3:5" ht="14.25" customHeight="1">
      <c r="C236" s="258"/>
      <c r="D236" s="259"/>
      <c r="E236" s="260"/>
    </row>
    <row r="237" spans="3:5" ht="14.25" customHeight="1">
      <c r="C237" s="258"/>
      <c r="D237" s="259"/>
      <c r="E237" s="260"/>
    </row>
    <row r="238" spans="3:5" ht="14.25" customHeight="1">
      <c r="C238" s="258"/>
      <c r="D238" s="259"/>
      <c r="E238" s="260"/>
    </row>
    <row r="239" spans="3:5" ht="14.25" customHeight="1">
      <c r="C239" s="258"/>
      <c r="D239" s="259"/>
      <c r="E239" s="260"/>
    </row>
    <row r="240" spans="3:5" ht="14.25" customHeight="1">
      <c r="C240" s="258"/>
      <c r="D240" s="259"/>
      <c r="E240" s="260"/>
    </row>
    <row r="241" spans="3:5" ht="14.25" customHeight="1">
      <c r="C241" s="258"/>
      <c r="D241" s="259"/>
      <c r="E241" s="260"/>
    </row>
    <row r="242" spans="3:5" ht="14.25" customHeight="1">
      <c r="C242" s="258"/>
      <c r="D242" s="259"/>
      <c r="E242" s="260"/>
    </row>
    <row r="243" spans="3:5" ht="14.25" customHeight="1">
      <c r="C243" s="258"/>
      <c r="D243" s="259"/>
      <c r="E243" s="260"/>
    </row>
    <row r="244" spans="3:5" ht="14.25" customHeight="1">
      <c r="C244" s="258"/>
      <c r="D244" s="259"/>
      <c r="E244" s="260"/>
    </row>
    <row r="245" spans="3:5" ht="14.25" customHeight="1">
      <c r="C245" s="258"/>
      <c r="D245" s="259"/>
      <c r="E245" s="260"/>
    </row>
    <row r="246" spans="3:5" ht="14.25" customHeight="1">
      <c r="C246" s="258"/>
      <c r="D246" s="259"/>
      <c r="E246" s="260"/>
    </row>
    <row r="247" spans="3:5" ht="14.25" customHeight="1">
      <c r="C247" s="258"/>
      <c r="D247" s="259"/>
      <c r="E247" s="260"/>
    </row>
    <row r="248" spans="3:5" ht="14.25" customHeight="1">
      <c r="C248" s="258"/>
      <c r="D248" s="259"/>
      <c r="E248" s="260"/>
    </row>
    <row r="249" spans="3:5" ht="14.25" customHeight="1">
      <c r="C249" s="258"/>
      <c r="D249" s="259"/>
      <c r="E249" s="260"/>
    </row>
    <row r="250" spans="3:5" ht="14.25" customHeight="1">
      <c r="C250" s="258"/>
      <c r="D250" s="259"/>
      <c r="E250" s="260"/>
    </row>
    <row r="251" spans="3:5" ht="14.25" customHeight="1">
      <c r="C251" s="258"/>
      <c r="D251" s="259"/>
      <c r="E251" s="260"/>
    </row>
    <row r="252" spans="3:5" ht="14.25" customHeight="1">
      <c r="C252" s="258"/>
      <c r="D252" s="259"/>
      <c r="E252" s="260"/>
    </row>
    <row r="253" spans="3:5" ht="14.25" customHeight="1">
      <c r="C253" s="258"/>
      <c r="D253" s="259"/>
      <c r="E253" s="260"/>
    </row>
    <row r="254" spans="3:5" ht="14.25" customHeight="1">
      <c r="C254" s="258"/>
      <c r="D254" s="259"/>
      <c r="E254" s="260"/>
    </row>
    <row r="255" spans="3:5" ht="14.25" customHeight="1">
      <c r="C255" s="258"/>
      <c r="D255" s="259"/>
      <c r="E255" s="260"/>
    </row>
    <row r="256" spans="3:5" ht="14.25" customHeight="1">
      <c r="C256" s="258"/>
      <c r="D256" s="259"/>
      <c r="E256" s="260"/>
    </row>
    <row r="257" spans="3:5" ht="14.25" customHeight="1">
      <c r="C257" s="258"/>
      <c r="D257" s="259"/>
      <c r="E257" s="260"/>
    </row>
    <row r="258" spans="3:5" ht="14.25" customHeight="1">
      <c r="C258" s="258"/>
      <c r="D258" s="259"/>
      <c r="E258" s="260"/>
    </row>
    <row r="259" spans="3:5" ht="14.25" customHeight="1">
      <c r="C259" s="258"/>
      <c r="D259" s="259"/>
      <c r="E259" s="260"/>
    </row>
    <row r="260" spans="3:5" ht="14.25" customHeight="1">
      <c r="C260" s="258"/>
      <c r="D260" s="259"/>
      <c r="E260" s="260"/>
    </row>
    <row r="261" spans="3:5" ht="14.25" customHeight="1">
      <c r="C261" s="258"/>
      <c r="D261" s="259"/>
      <c r="E261" s="260"/>
    </row>
    <row r="262" spans="3:5" ht="14.25" customHeight="1">
      <c r="C262" s="258"/>
      <c r="D262" s="259"/>
      <c r="E262" s="260"/>
    </row>
    <row r="263" spans="3:5" ht="14.25" customHeight="1">
      <c r="C263" s="258"/>
      <c r="D263" s="259"/>
      <c r="E263" s="260"/>
    </row>
    <row r="264" spans="3:5" ht="14.25" customHeight="1">
      <c r="C264" s="258"/>
      <c r="D264" s="259"/>
      <c r="E264" s="260"/>
    </row>
    <row r="265" spans="3:5" ht="14.25" customHeight="1">
      <c r="C265" s="258"/>
      <c r="D265" s="259"/>
      <c r="E265" s="260"/>
    </row>
    <row r="266" spans="3:5" ht="14.25" customHeight="1">
      <c r="C266" s="258"/>
      <c r="D266" s="259"/>
      <c r="E266" s="260"/>
    </row>
    <row r="267" spans="3:5" ht="14.25" customHeight="1">
      <c r="C267" s="258"/>
      <c r="D267" s="259"/>
      <c r="E267" s="260"/>
    </row>
    <row r="268" spans="3:5" ht="14.25" customHeight="1">
      <c r="C268" s="258"/>
      <c r="D268" s="259"/>
      <c r="E268" s="260"/>
    </row>
    <row r="269" spans="3:5" ht="14.25" customHeight="1">
      <c r="C269" s="258"/>
      <c r="D269" s="259"/>
      <c r="E269" s="260"/>
    </row>
    <row r="270" spans="3:5" ht="14.25" customHeight="1">
      <c r="C270" s="258"/>
      <c r="D270" s="259"/>
      <c r="E270" s="260"/>
    </row>
    <row r="271" spans="3:5" ht="14.25" customHeight="1">
      <c r="C271" s="258"/>
      <c r="D271" s="259"/>
      <c r="E271" s="260"/>
    </row>
    <row r="272" spans="3:5" ht="14.25" customHeight="1">
      <c r="C272" s="258"/>
      <c r="D272" s="259"/>
      <c r="E272" s="260"/>
    </row>
    <row r="273" spans="3:5" ht="14.25" customHeight="1">
      <c r="C273" s="258"/>
      <c r="D273" s="259"/>
      <c r="E273" s="260"/>
    </row>
    <row r="274" spans="3:5" ht="14.25" customHeight="1">
      <c r="C274" s="258"/>
      <c r="D274" s="259"/>
      <c r="E274" s="260"/>
    </row>
    <row r="275" spans="3:5" ht="14.25" customHeight="1">
      <c r="C275" s="258"/>
      <c r="D275" s="259"/>
      <c r="E275" s="260"/>
    </row>
    <row r="276" spans="3:5" ht="14.25" customHeight="1">
      <c r="C276" s="258"/>
      <c r="D276" s="259"/>
      <c r="E276" s="260"/>
    </row>
    <row r="277" spans="3:5" ht="14.25" customHeight="1">
      <c r="C277" s="258"/>
      <c r="D277" s="259"/>
      <c r="E277" s="260"/>
    </row>
    <row r="278" spans="3:5" ht="14.25" customHeight="1">
      <c r="C278" s="258"/>
      <c r="D278" s="259"/>
      <c r="E278" s="260"/>
    </row>
    <row r="279" spans="3:5" ht="14.25" customHeight="1">
      <c r="C279" s="258"/>
      <c r="D279" s="259"/>
      <c r="E279" s="260"/>
    </row>
    <row r="280" spans="3:5" ht="14.25" customHeight="1">
      <c r="C280" s="258"/>
      <c r="D280" s="259"/>
      <c r="E280" s="260"/>
    </row>
    <row r="281" spans="3:5" ht="14.25" customHeight="1">
      <c r="C281" s="258"/>
      <c r="D281" s="259"/>
      <c r="E281" s="260"/>
    </row>
    <row r="282" spans="3:5" ht="14.25" customHeight="1">
      <c r="C282" s="258"/>
      <c r="D282" s="259"/>
      <c r="E282" s="260"/>
    </row>
    <row r="283" spans="3:5" ht="14.25" customHeight="1">
      <c r="C283" s="258"/>
      <c r="D283" s="259"/>
      <c r="E283" s="260"/>
    </row>
    <row r="284" spans="3:5" ht="14.25" customHeight="1">
      <c r="C284" s="258"/>
      <c r="D284" s="259"/>
      <c r="E284" s="260"/>
    </row>
    <row r="285" spans="3:5" ht="14.25" customHeight="1">
      <c r="C285" s="258"/>
      <c r="D285" s="259"/>
      <c r="E285" s="260"/>
    </row>
    <row r="286" spans="3:5" ht="14.25" customHeight="1">
      <c r="C286" s="258"/>
      <c r="D286" s="259"/>
      <c r="E286" s="260"/>
    </row>
    <row r="287" spans="3:5" ht="14.25" customHeight="1">
      <c r="C287" s="258"/>
      <c r="D287" s="259"/>
      <c r="E287" s="260"/>
    </row>
    <row r="288" spans="3:5" ht="14.25" customHeight="1">
      <c r="C288" s="258"/>
      <c r="D288" s="259"/>
      <c r="E288" s="260"/>
    </row>
    <row r="289" spans="3:5" ht="14.25" customHeight="1">
      <c r="C289" s="258"/>
      <c r="D289" s="259"/>
      <c r="E289" s="260"/>
    </row>
    <row r="290" spans="3:5" ht="14.25" customHeight="1">
      <c r="C290" s="258"/>
      <c r="D290" s="259"/>
      <c r="E290" s="260"/>
    </row>
    <row r="291" spans="3:5" ht="14.25" customHeight="1">
      <c r="C291" s="258"/>
      <c r="D291" s="259"/>
      <c r="E291" s="260"/>
    </row>
    <row r="292" spans="3:5" ht="14.25" customHeight="1">
      <c r="C292" s="258"/>
      <c r="D292" s="259"/>
      <c r="E292" s="260"/>
    </row>
    <row r="293" spans="3:5" ht="14.25" customHeight="1">
      <c r="C293" s="258"/>
      <c r="D293" s="259"/>
      <c r="E293" s="260"/>
    </row>
    <row r="294" spans="3:5" ht="14.25" customHeight="1">
      <c r="C294" s="258"/>
      <c r="D294" s="259"/>
      <c r="E294" s="260"/>
    </row>
    <row r="295" spans="3:5" ht="14.25" customHeight="1">
      <c r="C295" s="258"/>
      <c r="D295" s="259"/>
      <c r="E295" s="260"/>
    </row>
    <row r="296" spans="3:5" ht="14.25" customHeight="1">
      <c r="C296" s="258"/>
      <c r="D296" s="259"/>
      <c r="E296" s="260"/>
    </row>
    <row r="297" spans="3:5" ht="14.25" customHeight="1">
      <c r="C297" s="258"/>
      <c r="D297" s="259"/>
      <c r="E297" s="260"/>
    </row>
    <row r="298" spans="3:5" ht="14.25" customHeight="1">
      <c r="C298" s="258"/>
      <c r="D298" s="259"/>
      <c r="E298" s="260"/>
    </row>
    <row r="299" spans="3:5" ht="14.25" customHeight="1">
      <c r="C299" s="258"/>
      <c r="D299" s="259"/>
      <c r="E299" s="260"/>
    </row>
    <row r="300" spans="3:5" ht="14.25" customHeight="1">
      <c r="C300" s="258"/>
      <c r="D300" s="259"/>
      <c r="E300" s="260"/>
    </row>
    <row r="301" spans="3:5" ht="14.25" customHeight="1">
      <c r="C301" s="258"/>
      <c r="D301" s="259"/>
      <c r="E301" s="260"/>
    </row>
    <row r="302" spans="3:5" ht="14.25" customHeight="1">
      <c r="C302" s="258"/>
      <c r="D302" s="259"/>
      <c r="E302" s="260"/>
    </row>
    <row r="303" spans="3:5" ht="14.25" customHeight="1">
      <c r="C303" s="258"/>
      <c r="D303" s="259"/>
      <c r="E303" s="260"/>
    </row>
    <row r="304" spans="3:5" ht="14.25" customHeight="1">
      <c r="C304" s="258"/>
      <c r="D304" s="259"/>
      <c r="E304" s="260"/>
    </row>
    <row r="305" spans="3:5" ht="14.25" customHeight="1">
      <c r="C305" s="258"/>
      <c r="D305" s="259"/>
      <c r="E305" s="260"/>
    </row>
    <row r="306" spans="3:5" ht="14.25" customHeight="1">
      <c r="C306" s="258"/>
      <c r="D306" s="259"/>
      <c r="E306" s="260"/>
    </row>
    <row r="307" spans="3:5" ht="14.25" customHeight="1">
      <c r="C307" s="258"/>
      <c r="D307" s="259"/>
      <c r="E307" s="260"/>
    </row>
    <row r="308" spans="3:5" ht="14.25" customHeight="1">
      <c r="C308" s="258"/>
      <c r="D308" s="259"/>
      <c r="E308" s="260"/>
    </row>
    <row r="309" spans="3:5" ht="14.25" customHeight="1">
      <c r="C309" s="258"/>
      <c r="D309" s="259"/>
      <c r="E309" s="260"/>
    </row>
    <row r="310" spans="3:5" ht="14.25" customHeight="1">
      <c r="C310" s="258"/>
      <c r="D310" s="259"/>
      <c r="E310" s="260"/>
    </row>
    <row r="311" spans="3:5" ht="14.25" customHeight="1">
      <c r="C311" s="258"/>
      <c r="D311" s="259"/>
      <c r="E311" s="260"/>
    </row>
    <row r="312" spans="3:5" ht="14.25" customHeight="1">
      <c r="C312" s="258"/>
      <c r="D312" s="259"/>
      <c r="E312" s="260"/>
    </row>
    <row r="313" spans="3:5" ht="14.25" customHeight="1">
      <c r="C313" s="258"/>
      <c r="D313" s="259"/>
      <c r="E313" s="260"/>
    </row>
    <row r="314" spans="3:5" ht="14.25" customHeight="1">
      <c r="C314" s="258"/>
      <c r="D314" s="259"/>
      <c r="E314" s="260"/>
    </row>
    <row r="315" spans="3:5" ht="14.25" customHeight="1">
      <c r="C315" s="258"/>
      <c r="D315" s="259"/>
      <c r="E315" s="260"/>
    </row>
    <row r="316" spans="3:5" ht="14.25" customHeight="1">
      <c r="C316" s="258"/>
      <c r="D316" s="259"/>
      <c r="E316" s="260"/>
    </row>
    <row r="317" spans="3:5" ht="14.25" customHeight="1">
      <c r="C317" s="258"/>
      <c r="D317" s="259"/>
      <c r="E317" s="260"/>
    </row>
    <row r="318" spans="3:5" ht="14.25" customHeight="1">
      <c r="C318" s="258"/>
      <c r="D318" s="259"/>
      <c r="E318" s="260"/>
    </row>
    <row r="319" spans="3:5" ht="14.25" customHeight="1">
      <c r="C319" s="258"/>
      <c r="D319" s="259"/>
      <c r="E319" s="260"/>
    </row>
    <row r="320" spans="3:5" ht="14.25" customHeight="1">
      <c r="C320" s="258"/>
      <c r="D320" s="259"/>
      <c r="E320" s="260"/>
    </row>
    <row r="321" spans="3:5" ht="14.25" customHeight="1">
      <c r="C321" s="258"/>
      <c r="D321" s="259"/>
      <c r="E321" s="260"/>
    </row>
    <row r="322" spans="3:5" ht="14.25" customHeight="1">
      <c r="C322" s="258"/>
      <c r="D322" s="259"/>
      <c r="E322" s="260"/>
    </row>
    <row r="323" spans="3:5" ht="14.25" customHeight="1">
      <c r="C323" s="258"/>
      <c r="D323" s="259"/>
      <c r="E323" s="260"/>
    </row>
    <row r="324" spans="3:5" ht="14.25" customHeight="1">
      <c r="C324" s="258"/>
      <c r="D324" s="259"/>
      <c r="E324" s="260"/>
    </row>
    <row r="325" spans="3:5" ht="14.25" customHeight="1">
      <c r="C325" s="258"/>
      <c r="D325" s="259"/>
      <c r="E325" s="260"/>
    </row>
    <row r="326" spans="3:5" ht="14.25" customHeight="1">
      <c r="C326" s="258"/>
      <c r="D326" s="259"/>
      <c r="E326" s="260"/>
    </row>
    <row r="327" spans="3:5" ht="14.25" customHeight="1">
      <c r="C327" s="258"/>
      <c r="D327" s="259"/>
      <c r="E327" s="260"/>
    </row>
    <row r="328" spans="3:5" ht="14.25" customHeight="1">
      <c r="C328" s="258"/>
      <c r="D328" s="259"/>
      <c r="E328" s="260"/>
    </row>
    <row r="329" spans="3:5" ht="14.25" customHeight="1">
      <c r="C329" s="258"/>
      <c r="D329" s="259"/>
      <c r="E329" s="260"/>
    </row>
    <row r="330" spans="3:5" ht="14.25" customHeight="1">
      <c r="C330" s="258"/>
      <c r="D330" s="259"/>
      <c r="E330" s="260"/>
    </row>
    <row r="331" spans="3:5" ht="14.25" customHeight="1">
      <c r="C331" s="258"/>
      <c r="D331" s="259"/>
      <c r="E331" s="260"/>
    </row>
    <row r="332" spans="3:5" ht="14.25" customHeight="1">
      <c r="C332" s="258"/>
      <c r="D332" s="259"/>
      <c r="E332" s="260"/>
    </row>
    <row r="333" spans="3:5" ht="14.25" customHeight="1">
      <c r="C333" s="258"/>
      <c r="D333" s="259"/>
      <c r="E333" s="260"/>
    </row>
    <row r="334" spans="3:5" ht="14.25" customHeight="1">
      <c r="C334" s="258"/>
      <c r="D334" s="259"/>
      <c r="E334" s="260"/>
    </row>
    <row r="335" spans="3:5" ht="14.25" customHeight="1">
      <c r="C335" s="258"/>
      <c r="D335" s="259"/>
      <c r="E335" s="260"/>
    </row>
    <row r="336" spans="3:5" ht="14.25" customHeight="1">
      <c r="C336" s="258"/>
      <c r="D336" s="259"/>
      <c r="E336" s="260"/>
    </row>
    <row r="337" spans="3:5" ht="14.25" customHeight="1">
      <c r="C337" s="258"/>
      <c r="D337" s="259"/>
      <c r="E337" s="260"/>
    </row>
    <row r="338" spans="3:5" ht="14.25" customHeight="1">
      <c r="C338" s="258"/>
      <c r="D338" s="259"/>
      <c r="E338" s="260"/>
    </row>
    <row r="339" spans="3:5" ht="14.25" customHeight="1">
      <c r="C339" s="258"/>
      <c r="D339" s="259"/>
      <c r="E339" s="260"/>
    </row>
    <row r="340" spans="3:5" ht="14.25" customHeight="1">
      <c r="C340" s="258"/>
      <c r="D340" s="259"/>
      <c r="E340" s="260"/>
    </row>
    <row r="341" spans="3:5" ht="14.25" customHeight="1">
      <c r="C341" s="258"/>
      <c r="D341" s="259"/>
      <c r="E341" s="260"/>
    </row>
    <row r="342" spans="3:5" ht="14.25" customHeight="1">
      <c r="C342" s="258"/>
      <c r="D342" s="259"/>
      <c r="E342" s="260"/>
    </row>
    <row r="343" spans="3:5" ht="14.25" customHeight="1">
      <c r="C343" s="258"/>
      <c r="D343" s="259"/>
      <c r="E343" s="260"/>
    </row>
    <row r="344" spans="3:5" ht="14.25" customHeight="1">
      <c r="C344" s="258"/>
      <c r="D344" s="259"/>
      <c r="E344" s="260"/>
    </row>
    <row r="345" spans="3:5" ht="14.25" customHeight="1">
      <c r="C345" s="258"/>
      <c r="D345" s="259"/>
      <c r="E345" s="260"/>
    </row>
    <row r="346" spans="3:5" ht="14.25" customHeight="1">
      <c r="C346" s="258"/>
      <c r="D346" s="259"/>
      <c r="E346" s="260"/>
    </row>
    <row r="347" spans="3:5" ht="14.25" customHeight="1">
      <c r="C347" s="258"/>
      <c r="D347" s="259"/>
      <c r="E347" s="260"/>
    </row>
    <row r="348" spans="3:5" ht="14.25" customHeight="1">
      <c r="C348" s="258"/>
      <c r="D348" s="259"/>
      <c r="E348" s="260"/>
    </row>
    <row r="349" spans="3:5" ht="14.25" customHeight="1">
      <c r="C349" s="258"/>
      <c r="D349" s="259"/>
      <c r="E349" s="260"/>
    </row>
    <row r="350" spans="3:5" ht="14.25" customHeight="1">
      <c r="C350" s="258"/>
      <c r="D350" s="259"/>
      <c r="E350" s="260"/>
    </row>
    <row r="351" spans="3:5" ht="14.25" customHeight="1">
      <c r="C351" s="258"/>
      <c r="D351" s="259"/>
      <c r="E351" s="260"/>
    </row>
    <row r="352" spans="3:5" ht="14.25" customHeight="1">
      <c r="C352" s="258"/>
      <c r="D352" s="259"/>
      <c r="E352" s="260"/>
    </row>
    <row r="353" spans="3:5" ht="14.25" customHeight="1">
      <c r="C353" s="258"/>
      <c r="D353" s="259"/>
      <c r="E353" s="260"/>
    </row>
    <row r="354" spans="3:5" ht="14.25" customHeight="1">
      <c r="C354" s="258"/>
      <c r="D354" s="259"/>
      <c r="E354" s="260"/>
    </row>
    <row r="355" spans="3:5" ht="14.25" customHeight="1">
      <c r="C355" s="258"/>
      <c r="D355" s="259"/>
      <c r="E355" s="260"/>
    </row>
    <row r="356" spans="3:5" ht="14.25" customHeight="1">
      <c r="C356" s="258"/>
      <c r="D356" s="259"/>
      <c r="E356" s="260"/>
    </row>
    <row r="357" spans="3:5" ht="14.25" customHeight="1">
      <c r="C357" s="258"/>
      <c r="D357" s="259"/>
      <c r="E357" s="260"/>
    </row>
    <row r="358" spans="3:5" ht="14.25" customHeight="1">
      <c r="C358" s="258"/>
      <c r="D358" s="259"/>
      <c r="E358" s="260"/>
    </row>
    <row r="359" spans="3:5" ht="14.25" customHeight="1">
      <c r="C359" s="258"/>
      <c r="D359" s="259"/>
      <c r="E359" s="260"/>
    </row>
    <row r="360" spans="3:5" ht="14.25" customHeight="1">
      <c r="C360" s="258"/>
      <c r="D360" s="259"/>
      <c r="E360" s="260"/>
    </row>
    <row r="361" spans="3:5" ht="14.25" customHeight="1">
      <c r="C361" s="258"/>
      <c r="D361" s="259"/>
      <c r="E361" s="260"/>
    </row>
    <row r="362" spans="3:5" ht="14.25" customHeight="1">
      <c r="C362" s="258"/>
      <c r="D362" s="259"/>
      <c r="E362" s="260"/>
    </row>
    <row r="363" spans="3:5" ht="14.25" customHeight="1">
      <c r="C363" s="258"/>
      <c r="D363" s="259"/>
      <c r="E363" s="260"/>
    </row>
    <row r="364" spans="3:5" ht="14.25" customHeight="1">
      <c r="C364" s="258"/>
      <c r="D364" s="259"/>
      <c r="E364" s="260"/>
    </row>
    <row r="365" spans="3:5" ht="14.25" customHeight="1">
      <c r="C365" s="258"/>
      <c r="D365" s="259"/>
      <c r="E365" s="260"/>
    </row>
    <row r="366" spans="3:5" ht="14.25" customHeight="1">
      <c r="C366" s="258"/>
      <c r="D366" s="259"/>
      <c r="E366" s="260"/>
    </row>
    <row r="367" spans="3:5" ht="14.25" customHeight="1">
      <c r="C367" s="258"/>
      <c r="D367" s="259"/>
      <c r="E367" s="260"/>
    </row>
    <row r="368" spans="3:5" ht="14.25" customHeight="1">
      <c r="C368" s="258"/>
      <c r="D368" s="259"/>
      <c r="E368" s="260"/>
    </row>
    <row r="369" spans="3:5" ht="14.25" customHeight="1">
      <c r="C369" s="258"/>
      <c r="D369" s="259"/>
      <c r="E369" s="260"/>
    </row>
    <row r="370" spans="3:5" ht="14.25" customHeight="1">
      <c r="C370" s="258"/>
      <c r="D370" s="259"/>
      <c r="E370" s="260"/>
    </row>
    <row r="371" spans="3:5" ht="14.25" customHeight="1">
      <c r="C371" s="258"/>
      <c r="D371" s="259"/>
      <c r="E371" s="260"/>
    </row>
    <row r="372" spans="3:5" ht="14.25" customHeight="1">
      <c r="C372" s="258"/>
      <c r="D372" s="259"/>
      <c r="E372" s="260"/>
    </row>
    <row r="373" spans="3:5" ht="14.25" customHeight="1">
      <c r="C373" s="258"/>
      <c r="D373" s="259"/>
      <c r="E373" s="260"/>
    </row>
    <row r="374" spans="3:5" ht="14.25" customHeight="1">
      <c r="C374" s="258"/>
      <c r="D374" s="259"/>
      <c r="E374" s="260"/>
    </row>
    <row r="375" spans="3:5" ht="14.25" customHeight="1">
      <c r="C375" s="258"/>
      <c r="D375" s="259"/>
      <c r="E375" s="260"/>
    </row>
    <row r="376" spans="3:5" ht="14.25" customHeight="1">
      <c r="C376" s="258"/>
      <c r="D376" s="259"/>
      <c r="E376" s="260"/>
    </row>
    <row r="377" spans="3:5" ht="14.25" customHeight="1">
      <c r="C377" s="258"/>
      <c r="D377" s="259"/>
      <c r="E377" s="260"/>
    </row>
    <row r="378" spans="3:5" ht="14.25" customHeight="1">
      <c r="C378" s="258"/>
      <c r="D378" s="259"/>
      <c r="E378" s="260"/>
    </row>
    <row r="379" spans="3:5" ht="14.25" customHeight="1">
      <c r="C379" s="258"/>
      <c r="D379" s="259"/>
      <c r="E379" s="260"/>
    </row>
    <row r="380" spans="3:5" ht="14.25" customHeight="1">
      <c r="C380" s="258"/>
      <c r="D380" s="259"/>
      <c r="E380" s="260"/>
    </row>
    <row r="381" spans="3:5" ht="14.25" customHeight="1">
      <c r="C381" s="258"/>
      <c r="D381" s="259"/>
      <c r="E381" s="260"/>
    </row>
    <row r="382" spans="3:5" ht="14.25" customHeight="1">
      <c r="C382" s="258"/>
      <c r="D382" s="259"/>
      <c r="E382" s="260"/>
    </row>
    <row r="383" spans="3:5" ht="14.25" customHeight="1">
      <c r="C383" s="258"/>
      <c r="D383" s="259"/>
      <c r="E383" s="260"/>
    </row>
    <row r="384" spans="3:5" ht="14.25" customHeight="1">
      <c r="C384" s="258"/>
      <c r="D384" s="259"/>
      <c r="E384" s="260"/>
    </row>
    <row r="385" spans="3:5" ht="14.25" customHeight="1">
      <c r="C385" s="258"/>
      <c r="D385" s="259"/>
      <c r="E385" s="260"/>
    </row>
    <row r="386" spans="3:5" ht="14.25" customHeight="1">
      <c r="C386" s="258"/>
      <c r="D386" s="259"/>
      <c r="E386" s="260"/>
    </row>
    <row r="387" spans="3:5" ht="14.25" customHeight="1">
      <c r="C387" s="258"/>
      <c r="D387" s="259"/>
      <c r="E387" s="260"/>
    </row>
    <row r="388" spans="3:5" ht="14.25" customHeight="1">
      <c r="C388" s="258"/>
      <c r="D388" s="259"/>
      <c r="E388" s="260"/>
    </row>
    <row r="389" spans="3:5" ht="14.25" customHeight="1">
      <c r="C389" s="258"/>
      <c r="D389" s="259"/>
      <c r="E389" s="260"/>
    </row>
    <row r="390" spans="3:5" ht="14.25" customHeight="1">
      <c r="C390" s="258"/>
      <c r="D390" s="259"/>
      <c r="E390" s="260"/>
    </row>
    <row r="391" spans="3:5" ht="14.25" customHeight="1">
      <c r="C391" s="258"/>
      <c r="D391" s="259"/>
      <c r="E391" s="260"/>
    </row>
    <row r="392" spans="3:5" ht="14.25" customHeight="1">
      <c r="C392" s="258"/>
      <c r="D392" s="259"/>
      <c r="E392" s="260"/>
    </row>
    <row r="393" spans="3:5" ht="14.25" customHeight="1">
      <c r="C393" s="258"/>
      <c r="D393" s="259"/>
      <c r="E393" s="260"/>
    </row>
    <row r="394" spans="3:5" ht="14.25" customHeight="1">
      <c r="C394" s="258"/>
      <c r="D394" s="259"/>
      <c r="E394" s="260"/>
    </row>
    <row r="395" spans="3:5" ht="14.25" customHeight="1">
      <c r="C395" s="258"/>
      <c r="D395" s="259"/>
      <c r="E395" s="260"/>
    </row>
    <row r="396" spans="3:5" ht="14.25" customHeight="1">
      <c r="C396" s="258"/>
      <c r="D396" s="259"/>
      <c r="E396" s="260"/>
    </row>
    <row r="397" spans="3:5" ht="14.25" customHeight="1">
      <c r="C397" s="258"/>
      <c r="D397" s="259"/>
      <c r="E397" s="260"/>
    </row>
    <row r="398" spans="3:5" ht="14.25" customHeight="1">
      <c r="C398" s="258"/>
      <c r="D398" s="259"/>
      <c r="E398" s="260"/>
    </row>
    <row r="399" spans="3:5" ht="14.25" customHeight="1">
      <c r="C399" s="258"/>
      <c r="D399" s="259"/>
      <c r="E399" s="260"/>
    </row>
    <row r="400" spans="3:5" ht="14.25" customHeight="1">
      <c r="C400" s="258"/>
      <c r="D400" s="259"/>
      <c r="E400" s="260"/>
    </row>
    <row r="401" spans="3:5" ht="14.25" customHeight="1">
      <c r="C401" s="258"/>
      <c r="D401" s="259"/>
      <c r="E401" s="260"/>
    </row>
    <row r="402" spans="3:5" ht="14.25" customHeight="1">
      <c r="C402" s="258"/>
      <c r="D402" s="259"/>
      <c r="E402" s="260"/>
    </row>
    <row r="403" spans="3:5" ht="14.25" customHeight="1">
      <c r="C403" s="258"/>
      <c r="D403" s="259"/>
      <c r="E403" s="260"/>
    </row>
    <row r="404" spans="3:5" ht="14.25" customHeight="1">
      <c r="C404" s="258"/>
      <c r="D404" s="259"/>
      <c r="E404" s="260"/>
    </row>
    <row r="405" spans="3:5" ht="14.25" customHeight="1">
      <c r="C405" s="258"/>
      <c r="D405" s="259"/>
      <c r="E405" s="260"/>
    </row>
    <row r="406" spans="3:5" ht="14.25" customHeight="1">
      <c r="C406" s="258"/>
      <c r="D406" s="259"/>
      <c r="E406" s="260"/>
    </row>
    <row r="407" spans="3:5" ht="14.25" customHeight="1">
      <c r="C407" s="258"/>
      <c r="D407" s="259"/>
      <c r="E407" s="260"/>
    </row>
    <row r="408" spans="3:5" ht="14.25" customHeight="1">
      <c r="C408" s="258"/>
      <c r="D408" s="259"/>
      <c r="E408" s="260"/>
    </row>
    <row r="409" spans="3:5" ht="14.25" customHeight="1">
      <c r="C409" s="258"/>
      <c r="D409" s="259"/>
      <c r="E409" s="260"/>
    </row>
    <row r="410" spans="3:5" ht="14.25" customHeight="1">
      <c r="C410" s="258"/>
      <c r="D410" s="259"/>
      <c r="E410" s="260"/>
    </row>
    <row r="411" spans="3:5" ht="14.25" customHeight="1">
      <c r="C411" s="258"/>
      <c r="D411" s="259"/>
      <c r="E411" s="260"/>
    </row>
    <row r="412" spans="3:5" ht="14.25" customHeight="1">
      <c r="C412" s="258"/>
      <c r="D412" s="259"/>
      <c r="E412" s="260"/>
    </row>
    <row r="413" spans="3:5" ht="14.25" customHeight="1">
      <c r="C413" s="258"/>
      <c r="D413" s="259"/>
      <c r="E413" s="260"/>
    </row>
    <row r="414" spans="3:5" ht="14.25" customHeight="1">
      <c r="C414" s="258"/>
      <c r="D414" s="259"/>
      <c r="E414" s="260"/>
    </row>
    <row r="415" spans="3:5" ht="14.25" customHeight="1">
      <c r="C415" s="258"/>
      <c r="D415" s="259"/>
      <c r="E415" s="260"/>
    </row>
    <row r="416" spans="3:5" ht="14.25" customHeight="1">
      <c r="C416" s="258"/>
      <c r="D416" s="259"/>
      <c r="E416" s="260"/>
    </row>
    <row r="417" spans="3:5" ht="14.25" customHeight="1">
      <c r="C417" s="258"/>
      <c r="D417" s="259"/>
      <c r="E417" s="260"/>
    </row>
    <row r="418" spans="3:5" ht="14.25" customHeight="1">
      <c r="C418" s="258"/>
      <c r="D418" s="259"/>
      <c r="E418" s="260"/>
    </row>
    <row r="419" spans="3:5" ht="14.25" customHeight="1">
      <c r="C419" s="258"/>
      <c r="D419" s="259"/>
      <c r="E419" s="260"/>
    </row>
    <row r="420" spans="3:5" ht="14.25" customHeight="1">
      <c r="C420" s="258"/>
      <c r="D420" s="259"/>
      <c r="E420" s="260"/>
    </row>
    <row r="421" spans="3:5" ht="14.25" customHeight="1">
      <c r="C421" s="258"/>
      <c r="D421" s="259"/>
      <c r="E421" s="260"/>
    </row>
    <row r="422" spans="3:5" ht="14.25" customHeight="1">
      <c r="C422" s="258"/>
      <c r="D422" s="259"/>
      <c r="E422" s="260"/>
    </row>
    <row r="423" spans="3:5" ht="14.25" customHeight="1">
      <c r="C423" s="258"/>
      <c r="D423" s="259"/>
      <c r="E423" s="260"/>
    </row>
    <row r="424" spans="3:5" ht="14.25" customHeight="1">
      <c r="C424" s="258"/>
      <c r="D424" s="259"/>
      <c r="E424" s="260"/>
    </row>
    <row r="425" spans="3:5" ht="14.25" customHeight="1">
      <c r="C425" s="258"/>
      <c r="D425" s="259"/>
      <c r="E425" s="260"/>
    </row>
    <row r="426" spans="3:5" ht="14.25" customHeight="1">
      <c r="C426" s="258"/>
      <c r="D426" s="259"/>
      <c r="E426" s="260"/>
    </row>
    <row r="427" spans="3:5" ht="14.25" customHeight="1">
      <c r="C427" s="258"/>
      <c r="D427" s="259"/>
      <c r="E427" s="260"/>
    </row>
    <row r="428" spans="3:5" ht="14.25" customHeight="1">
      <c r="C428" s="258"/>
      <c r="D428" s="259"/>
      <c r="E428" s="260"/>
    </row>
    <row r="429" spans="3:5" ht="14.25" customHeight="1">
      <c r="C429" s="258"/>
      <c r="D429" s="259"/>
      <c r="E429" s="260"/>
    </row>
    <row r="430" spans="3:5" ht="14.25" customHeight="1">
      <c r="C430" s="258"/>
      <c r="D430" s="259"/>
      <c r="E430" s="260"/>
    </row>
    <row r="431" spans="3:5" ht="14.25" customHeight="1">
      <c r="C431" s="258"/>
      <c r="D431" s="259"/>
      <c r="E431" s="260"/>
    </row>
    <row r="432" spans="3:5" ht="14.25" customHeight="1">
      <c r="C432" s="258"/>
      <c r="D432" s="259"/>
      <c r="E432" s="260"/>
    </row>
    <row r="433" spans="3:5" ht="14.25" customHeight="1">
      <c r="C433" s="258"/>
      <c r="D433" s="259"/>
      <c r="E433" s="260"/>
    </row>
    <row r="434" spans="3:5" ht="14.25" customHeight="1">
      <c r="C434" s="258"/>
      <c r="D434" s="259"/>
      <c r="E434" s="260"/>
    </row>
    <row r="435" spans="3:5" ht="14.25" customHeight="1">
      <c r="C435" s="258"/>
      <c r="D435" s="259"/>
      <c r="E435" s="260"/>
    </row>
    <row r="436" spans="3:5" ht="14.25" customHeight="1">
      <c r="C436" s="258"/>
      <c r="D436" s="259"/>
      <c r="E436" s="260"/>
    </row>
    <row r="437" spans="3:5" ht="14.25" customHeight="1">
      <c r="C437" s="258"/>
      <c r="D437" s="259"/>
      <c r="E437" s="260"/>
    </row>
    <row r="438" spans="3:5" ht="14.25" customHeight="1">
      <c r="C438" s="258"/>
      <c r="D438" s="259"/>
      <c r="E438" s="260"/>
    </row>
    <row r="439" spans="3:5" ht="14.25" customHeight="1">
      <c r="C439" s="258"/>
      <c r="D439" s="259"/>
      <c r="E439" s="260"/>
    </row>
    <row r="440" spans="3:5" ht="14.25" customHeight="1">
      <c r="C440" s="258"/>
      <c r="D440" s="259"/>
      <c r="E440" s="260"/>
    </row>
    <row r="441" spans="3:5" ht="14.25" customHeight="1">
      <c r="C441" s="258"/>
      <c r="D441" s="259"/>
      <c r="E441" s="260"/>
    </row>
    <row r="442" spans="3:5" ht="14.25" customHeight="1">
      <c r="C442" s="258"/>
      <c r="D442" s="259"/>
      <c r="E442" s="260"/>
    </row>
    <row r="443" spans="3:5" ht="14.25" customHeight="1">
      <c r="C443" s="258"/>
      <c r="D443" s="259"/>
      <c r="E443" s="260"/>
    </row>
    <row r="444" spans="3:5" ht="14.25" customHeight="1">
      <c r="C444" s="258"/>
      <c r="D444" s="259"/>
      <c r="E444" s="260"/>
    </row>
    <row r="445" spans="3:5" ht="14.25" customHeight="1">
      <c r="C445" s="258"/>
      <c r="D445" s="259"/>
      <c r="E445" s="260"/>
    </row>
    <row r="446" spans="3:5" ht="14.25" customHeight="1">
      <c r="C446" s="258"/>
      <c r="D446" s="259"/>
      <c r="E446" s="260"/>
    </row>
    <row r="447" spans="3:5" ht="14.25" customHeight="1">
      <c r="C447" s="258"/>
      <c r="D447" s="259"/>
      <c r="E447" s="260"/>
    </row>
    <row r="448" spans="3:5" ht="14.25" customHeight="1">
      <c r="C448" s="258"/>
      <c r="D448" s="259"/>
      <c r="E448" s="260"/>
    </row>
    <row r="449" spans="3:5" ht="14.25" customHeight="1">
      <c r="C449" s="258"/>
      <c r="D449" s="259"/>
      <c r="E449" s="260"/>
    </row>
    <row r="450" spans="3:5" ht="14.25" customHeight="1">
      <c r="C450" s="258"/>
      <c r="D450" s="259"/>
      <c r="E450" s="260"/>
    </row>
    <row r="451" spans="3:5" ht="14.25" customHeight="1">
      <c r="C451" s="258"/>
      <c r="D451" s="259"/>
      <c r="E451" s="260"/>
    </row>
    <row r="452" spans="3:5" ht="14.25" customHeight="1">
      <c r="C452" s="258"/>
      <c r="D452" s="259"/>
      <c r="E452" s="260"/>
    </row>
    <row r="453" spans="3:5" ht="14.25" customHeight="1">
      <c r="C453" s="258"/>
      <c r="D453" s="259"/>
      <c r="E453" s="260"/>
    </row>
    <row r="454" spans="3:5" ht="14.25" customHeight="1">
      <c r="C454" s="258"/>
      <c r="D454" s="259"/>
      <c r="E454" s="260"/>
    </row>
    <row r="455" spans="3:5" ht="14.25" customHeight="1">
      <c r="C455" s="258"/>
      <c r="D455" s="259"/>
      <c r="E455" s="260"/>
    </row>
    <row r="456" spans="3:5" ht="14.25" customHeight="1">
      <c r="C456" s="258"/>
      <c r="D456" s="259"/>
      <c r="E456" s="260"/>
    </row>
    <row r="457" spans="3:5" ht="14.25" customHeight="1">
      <c r="C457" s="258"/>
      <c r="D457" s="259"/>
      <c r="E457" s="260"/>
    </row>
    <row r="458" spans="3:5" ht="14.25" customHeight="1">
      <c r="C458" s="258"/>
      <c r="D458" s="259"/>
      <c r="E458" s="260"/>
    </row>
    <row r="459" spans="3:5" ht="14.25" customHeight="1">
      <c r="C459" s="258"/>
      <c r="D459" s="259"/>
      <c r="E459" s="260"/>
    </row>
    <row r="460" spans="3:5" ht="14.25" customHeight="1">
      <c r="C460" s="258"/>
      <c r="D460" s="259"/>
      <c r="E460" s="260"/>
    </row>
    <row r="461" spans="3:5" ht="14.25" customHeight="1">
      <c r="C461" s="258"/>
      <c r="D461" s="259"/>
      <c r="E461" s="260"/>
    </row>
    <row r="462" spans="3:5" ht="14.25" customHeight="1">
      <c r="C462" s="258"/>
      <c r="D462" s="259"/>
      <c r="E462" s="260"/>
    </row>
    <row r="463" spans="3:5" ht="14.25" customHeight="1">
      <c r="C463" s="258"/>
      <c r="D463" s="259"/>
      <c r="E463" s="260"/>
    </row>
    <row r="464" spans="3:5" ht="14.25" customHeight="1">
      <c r="C464" s="258"/>
      <c r="D464" s="259"/>
      <c r="E464" s="260"/>
    </row>
    <row r="465" spans="3:5" ht="14.25" customHeight="1">
      <c r="C465" s="258"/>
      <c r="D465" s="259"/>
      <c r="E465" s="260"/>
    </row>
    <row r="466" spans="3:5" ht="14.25" customHeight="1">
      <c r="C466" s="258"/>
      <c r="D466" s="259"/>
      <c r="E466" s="260"/>
    </row>
    <row r="467" spans="3:5" ht="14.25" customHeight="1">
      <c r="C467" s="258"/>
      <c r="D467" s="259"/>
      <c r="E467" s="260"/>
    </row>
    <row r="468" spans="3:5" ht="14.25" customHeight="1">
      <c r="C468" s="258"/>
      <c r="D468" s="259"/>
      <c r="E468" s="260"/>
    </row>
    <row r="469" spans="3:5" ht="14.25" customHeight="1">
      <c r="C469" s="258"/>
      <c r="D469" s="259"/>
      <c r="E469" s="260"/>
    </row>
    <row r="470" spans="3:5" ht="14.25" customHeight="1">
      <c r="C470" s="258"/>
      <c r="D470" s="259"/>
      <c r="E470" s="260"/>
    </row>
    <row r="471" spans="3:5" ht="14.25" customHeight="1">
      <c r="C471" s="258"/>
      <c r="D471" s="259"/>
      <c r="E471" s="260"/>
    </row>
    <row r="472" spans="3:5" ht="14.25" customHeight="1">
      <c r="C472" s="258"/>
      <c r="D472" s="259"/>
      <c r="E472" s="260"/>
    </row>
    <row r="473" spans="3:5" ht="14.25" customHeight="1">
      <c r="C473" s="258"/>
      <c r="D473" s="259"/>
      <c r="E473" s="260"/>
    </row>
    <row r="474" spans="3:5" ht="14.25" customHeight="1">
      <c r="C474" s="258"/>
      <c r="D474" s="259"/>
      <c r="E474" s="260"/>
    </row>
    <row r="475" spans="3:5" ht="14.25" customHeight="1">
      <c r="C475" s="258"/>
      <c r="D475" s="259"/>
      <c r="E475" s="260"/>
    </row>
    <row r="476" spans="3:5" ht="14.25" customHeight="1">
      <c r="C476" s="258"/>
      <c r="D476" s="259"/>
      <c r="E476" s="260"/>
    </row>
    <row r="477" spans="3:5" ht="14.25" customHeight="1">
      <c r="C477" s="258"/>
      <c r="D477" s="259"/>
      <c r="E477" s="260"/>
    </row>
    <row r="478" spans="3:5" ht="14.25" customHeight="1">
      <c r="C478" s="258"/>
      <c r="D478" s="259"/>
      <c r="E478" s="260"/>
    </row>
    <row r="479" spans="3:5" ht="14.25" customHeight="1">
      <c r="C479" s="258"/>
      <c r="D479" s="259"/>
      <c r="E479" s="260"/>
    </row>
    <row r="480" spans="3:5" ht="14.25" customHeight="1">
      <c r="C480" s="258"/>
      <c r="D480" s="259"/>
      <c r="E480" s="260"/>
    </row>
    <row r="481" spans="3:5" ht="14.25" customHeight="1">
      <c r="C481" s="258"/>
      <c r="D481" s="259"/>
      <c r="E481" s="260"/>
    </row>
    <row r="482" spans="3:5" ht="14.25" customHeight="1">
      <c r="C482" s="258"/>
      <c r="D482" s="259"/>
      <c r="E482" s="260"/>
    </row>
    <row r="483" spans="3:5" ht="14.25" customHeight="1">
      <c r="C483" s="258"/>
      <c r="D483" s="259"/>
      <c r="E483" s="260"/>
    </row>
    <row r="484" spans="3:5" ht="14.25" customHeight="1">
      <c r="C484" s="258"/>
      <c r="D484" s="259"/>
      <c r="E484" s="260"/>
    </row>
    <row r="485" spans="3:5" ht="14.25" customHeight="1">
      <c r="C485" s="258"/>
      <c r="D485" s="259"/>
      <c r="E485" s="260"/>
    </row>
    <row r="486" spans="3:5" ht="14.25" customHeight="1">
      <c r="C486" s="258"/>
      <c r="D486" s="259"/>
      <c r="E486" s="260"/>
    </row>
    <row r="487" spans="3:5" ht="14.25" customHeight="1">
      <c r="C487" s="258"/>
      <c r="D487" s="259"/>
      <c r="E487" s="260"/>
    </row>
    <row r="488" spans="3:5" ht="14.25" customHeight="1">
      <c r="C488" s="258"/>
      <c r="D488" s="259"/>
      <c r="E488" s="260"/>
    </row>
    <row r="489" spans="3:5" ht="14.25" customHeight="1">
      <c r="C489" s="258"/>
      <c r="D489" s="259"/>
      <c r="E489" s="260"/>
    </row>
    <row r="490" spans="3:5" ht="14.25" customHeight="1">
      <c r="C490" s="258"/>
      <c r="D490" s="259"/>
      <c r="E490" s="260"/>
    </row>
    <row r="491" spans="3:5" ht="14.25" customHeight="1">
      <c r="C491" s="258"/>
      <c r="D491" s="259"/>
      <c r="E491" s="260"/>
    </row>
    <row r="492" spans="3:5" ht="14.25" customHeight="1">
      <c r="C492" s="258"/>
      <c r="D492" s="259"/>
      <c r="E492" s="260"/>
    </row>
    <row r="493" spans="3:5" ht="14.25" customHeight="1">
      <c r="C493" s="258"/>
      <c r="D493" s="259"/>
      <c r="E493" s="260"/>
    </row>
    <row r="494" spans="3:5" ht="14.25" customHeight="1">
      <c r="C494" s="258"/>
      <c r="D494" s="259"/>
      <c r="E494" s="260"/>
    </row>
    <row r="495" spans="3:5" ht="14.25" customHeight="1">
      <c r="C495" s="258"/>
      <c r="D495" s="259"/>
      <c r="E495" s="260"/>
    </row>
    <row r="496" spans="3:5" ht="14.25" customHeight="1">
      <c r="C496" s="258"/>
      <c r="D496" s="259"/>
      <c r="E496" s="260"/>
    </row>
    <row r="497" spans="3:5" ht="14.25" customHeight="1">
      <c r="C497" s="258"/>
      <c r="D497" s="259"/>
      <c r="E497" s="260"/>
    </row>
    <row r="498" spans="3:5" ht="14.25" customHeight="1">
      <c r="C498" s="258"/>
      <c r="D498" s="259"/>
      <c r="E498" s="260"/>
    </row>
    <row r="499" spans="3:5" ht="14.25" customHeight="1">
      <c r="C499" s="258"/>
      <c r="D499" s="259"/>
      <c r="E499" s="260"/>
    </row>
    <row r="500" spans="3:5" ht="14.25" customHeight="1">
      <c r="C500" s="258"/>
      <c r="D500" s="259"/>
      <c r="E500" s="260"/>
    </row>
    <row r="501" spans="3:5" ht="14.25" customHeight="1">
      <c r="C501" s="258"/>
      <c r="D501" s="259"/>
      <c r="E501" s="260"/>
    </row>
    <row r="502" spans="3:5" ht="14.25" customHeight="1">
      <c r="C502" s="258"/>
      <c r="D502" s="259"/>
      <c r="E502" s="260"/>
    </row>
    <row r="503" spans="3:5" ht="14.25" customHeight="1">
      <c r="C503" s="258"/>
      <c r="D503" s="259"/>
      <c r="E503" s="260"/>
    </row>
    <row r="504" spans="3:5" ht="14.25" customHeight="1">
      <c r="C504" s="258"/>
      <c r="D504" s="259"/>
      <c r="E504" s="260"/>
    </row>
    <row r="505" spans="3:5" ht="14.25" customHeight="1">
      <c r="C505" s="258"/>
      <c r="D505" s="259"/>
      <c r="E505" s="260"/>
    </row>
    <row r="506" spans="3:5" ht="14.25" customHeight="1">
      <c r="C506" s="258"/>
      <c r="D506" s="259"/>
      <c r="E506" s="260"/>
    </row>
    <row r="507" spans="3:5" ht="14.25" customHeight="1">
      <c r="C507" s="258"/>
      <c r="D507" s="259"/>
      <c r="E507" s="260"/>
    </row>
    <row r="508" spans="3:5" ht="14.25" customHeight="1">
      <c r="C508" s="258"/>
      <c r="D508" s="259"/>
      <c r="E508" s="260"/>
    </row>
    <row r="509" spans="3:5" ht="14.25" customHeight="1">
      <c r="C509" s="258"/>
      <c r="D509" s="259"/>
      <c r="E509" s="260"/>
    </row>
    <row r="510" spans="3:5" ht="14.25" customHeight="1">
      <c r="C510" s="258"/>
      <c r="D510" s="259"/>
      <c r="E510" s="260"/>
    </row>
    <row r="511" spans="3:5" ht="14.25" customHeight="1">
      <c r="C511" s="258"/>
      <c r="D511" s="259"/>
      <c r="E511" s="260"/>
    </row>
    <row r="512" spans="3:5" ht="14.25" customHeight="1">
      <c r="C512" s="258"/>
      <c r="D512" s="259"/>
      <c r="E512" s="260"/>
    </row>
    <row r="513" spans="3:5" ht="14.25" customHeight="1">
      <c r="C513" s="258"/>
      <c r="D513" s="259"/>
      <c r="E513" s="260"/>
    </row>
    <row r="514" spans="3:5" ht="14.25" customHeight="1">
      <c r="C514" s="258"/>
      <c r="D514" s="259"/>
      <c r="E514" s="260"/>
    </row>
    <row r="515" spans="3:5" ht="14.25" customHeight="1">
      <c r="C515" s="258"/>
      <c r="D515" s="259"/>
      <c r="E515" s="260"/>
    </row>
    <row r="516" spans="3:5" ht="14.25" customHeight="1">
      <c r="C516" s="258"/>
      <c r="D516" s="259"/>
      <c r="E516" s="260"/>
    </row>
    <row r="517" spans="3:5" ht="14.25" customHeight="1">
      <c r="C517" s="258"/>
      <c r="D517" s="259"/>
      <c r="E517" s="260"/>
    </row>
    <row r="518" spans="3:5" ht="14.25" customHeight="1">
      <c r="C518" s="258"/>
      <c r="D518" s="259"/>
      <c r="E518" s="260"/>
    </row>
    <row r="519" spans="3:5" ht="14.25" customHeight="1">
      <c r="C519" s="258"/>
      <c r="D519" s="259"/>
      <c r="E519" s="260"/>
    </row>
    <row r="520" spans="3:5" ht="14.25" customHeight="1">
      <c r="C520" s="258"/>
      <c r="D520" s="259"/>
      <c r="E520" s="260"/>
    </row>
    <row r="521" spans="3:5" ht="14.25" customHeight="1">
      <c r="C521" s="258"/>
      <c r="D521" s="259"/>
      <c r="E521" s="260"/>
    </row>
    <row r="522" spans="3:5" ht="14.25" customHeight="1">
      <c r="C522" s="258"/>
      <c r="D522" s="259"/>
      <c r="E522" s="260"/>
    </row>
    <row r="523" spans="3:5" ht="14.25" customHeight="1">
      <c r="C523" s="258"/>
      <c r="D523" s="259"/>
      <c r="E523" s="260"/>
    </row>
    <row r="524" spans="3:5" ht="14.25" customHeight="1">
      <c r="C524" s="258"/>
      <c r="D524" s="259"/>
      <c r="E524" s="260"/>
    </row>
    <row r="525" spans="3:5" ht="14.25" customHeight="1">
      <c r="C525" s="258"/>
      <c r="D525" s="259"/>
      <c r="E525" s="260"/>
    </row>
    <row r="526" spans="3:5" ht="14.25" customHeight="1">
      <c r="C526" s="258"/>
      <c r="D526" s="259"/>
      <c r="E526" s="260"/>
    </row>
    <row r="527" spans="3:5" ht="14.25" customHeight="1">
      <c r="C527" s="258"/>
      <c r="D527" s="259"/>
      <c r="E527" s="260"/>
    </row>
    <row r="528" spans="3:5" ht="14.25" customHeight="1">
      <c r="C528" s="258"/>
      <c r="D528" s="259"/>
      <c r="E528" s="260"/>
    </row>
    <row r="529" spans="3:5" ht="14.25" customHeight="1">
      <c r="C529" s="258"/>
      <c r="D529" s="259"/>
      <c r="E529" s="260"/>
    </row>
    <row r="530" spans="3:5" ht="14.25" customHeight="1">
      <c r="C530" s="258"/>
      <c r="D530" s="259"/>
      <c r="E530" s="260"/>
    </row>
    <row r="531" spans="3:5" ht="14.25" customHeight="1">
      <c r="C531" s="258"/>
      <c r="D531" s="259"/>
      <c r="E531" s="260"/>
    </row>
    <row r="532" spans="3:5" ht="14.25" customHeight="1">
      <c r="C532" s="258"/>
      <c r="D532" s="259"/>
      <c r="E532" s="260"/>
    </row>
    <row r="533" spans="3:5" ht="14.25" customHeight="1">
      <c r="C533" s="258"/>
      <c r="D533" s="259"/>
      <c r="E533" s="260"/>
    </row>
    <row r="534" spans="3:5" ht="14.25" customHeight="1">
      <c r="C534" s="258"/>
      <c r="D534" s="259"/>
      <c r="E534" s="260"/>
    </row>
    <row r="535" spans="3:5" ht="14.25" customHeight="1">
      <c r="C535" s="258"/>
      <c r="D535" s="259"/>
      <c r="E535" s="260"/>
    </row>
    <row r="536" spans="3:5" ht="14.25" customHeight="1">
      <c r="C536" s="258"/>
      <c r="D536" s="259"/>
      <c r="E536" s="260"/>
    </row>
    <row r="537" spans="3:5" ht="14.25" customHeight="1">
      <c r="C537" s="258"/>
      <c r="D537" s="259"/>
      <c r="E537" s="260"/>
    </row>
    <row r="538" spans="3:5" ht="14.25" customHeight="1">
      <c r="C538" s="258"/>
      <c r="D538" s="259"/>
      <c r="E538" s="260"/>
    </row>
    <row r="539" spans="3:5" ht="14.25" customHeight="1">
      <c r="C539" s="258"/>
      <c r="D539" s="259"/>
      <c r="E539" s="260"/>
    </row>
    <row r="540" spans="3:5" ht="14.25" customHeight="1">
      <c r="C540" s="258"/>
      <c r="D540" s="259"/>
      <c r="E540" s="260"/>
    </row>
    <row r="541" spans="3:5" ht="14.25" customHeight="1">
      <c r="C541" s="258"/>
      <c r="D541" s="259"/>
      <c r="E541" s="260"/>
    </row>
    <row r="542" spans="3:5" ht="14.25" customHeight="1">
      <c r="C542" s="258"/>
      <c r="D542" s="259"/>
      <c r="E542" s="260"/>
    </row>
    <row r="543" spans="3:5" ht="14.25" customHeight="1">
      <c r="C543" s="258"/>
      <c r="D543" s="259"/>
      <c r="E543" s="260"/>
    </row>
    <row r="544" spans="3:5" ht="14.25" customHeight="1">
      <c r="C544" s="258"/>
      <c r="D544" s="259"/>
      <c r="E544" s="260"/>
    </row>
    <row r="545" spans="3:5" ht="14.25" customHeight="1">
      <c r="C545" s="258"/>
      <c r="D545" s="259"/>
      <c r="E545" s="260"/>
    </row>
    <row r="546" spans="3:5" ht="14.25" customHeight="1">
      <c r="C546" s="258"/>
      <c r="D546" s="259"/>
      <c r="E546" s="260"/>
    </row>
    <row r="547" spans="3:5" ht="14.25" customHeight="1">
      <c r="C547" s="258"/>
      <c r="D547" s="259"/>
      <c r="E547" s="260"/>
    </row>
    <row r="548" spans="3:5" ht="14.25" customHeight="1">
      <c r="C548" s="258"/>
      <c r="D548" s="259"/>
      <c r="E548" s="260"/>
    </row>
    <row r="549" spans="3:5" ht="14.25" customHeight="1">
      <c r="C549" s="258"/>
      <c r="D549" s="259"/>
      <c r="E549" s="260"/>
    </row>
    <row r="550" spans="3:5" ht="14.25" customHeight="1">
      <c r="C550" s="258"/>
      <c r="D550" s="259"/>
      <c r="E550" s="260"/>
    </row>
    <row r="551" spans="3:5" ht="14.25" customHeight="1">
      <c r="C551" s="258"/>
      <c r="D551" s="259"/>
      <c r="E551" s="260"/>
    </row>
    <row r="552" spans="3:5" ht="14.25" customHeight="1">
      <c r="C552" s="258"/>
      <c r="D552" s="259"/>
      <c r="E552" s="260"/>
    </row>
    <row r="553" spans="3:5" ht="14.25" customHeight="1">
      <c r="C553" s="258"/>
      <c r="D553" s="259"/>
      <c r="E553" s="260"/>
    </row>
    <row r="554" spans="3:5" ht="14.25" customHeight="1">
      <c r="C554" s="258"/>
      <c r="D554" s="259"/>
      <c r="E554" s="260"/>
    </row>
    <row r="555" spans="3:5" ht="14.25" customHeight="1">
      <c r="C555" s="258"/>
      <c r="D555" s="259"/>
      <c r="E555" s="260"/>
    </row>
    <row r="556" spans="3:5" ht="14.25" customHeight="1">
      <c r="C556" s="258"/>
      <c r="D556" s="259"/>
      <c r="E556" s="260"/>
    </row>
    <row r="557" spans="3:5" ht="14.25" customHeight="1">
      <c r="C557" s="258"/>
      <c r="D557" s="259"/>
      <c r="E557" s="260"/>
    </row>
    <row r="558" spans="3:5" ht="14.25" customHeight="1">
      <c r="C558" s="258"/>
      <c r="D558" s="259"/>
      <c r="E558" s="260"/>
    </row>
    <row r="559" spans="3:5" ht="14.25" customHeight="1">
      <c r="C559" s="258"/>
      <c r="D559" s="259"/>
      <c r="E559" s="260"/>
    </row>
    <row r="560" spans="3:5" ht="14.25" customHeight="1">
      <c r="C560" s="258"/>
      <c r="D560" s="259"/>
      <c r="E560" s="260"/>
    </row>
    <row r="561" spans="3:5" ht="14.25" customHeight="1">
      <c r="C561" s="258"/>
      <c r="D561" s="259"/>
      <c r="E561" s="260"/>
    </row>
    <row r="562" spans="3:5" ht="14.25" customHeight="1">
      <c r="C562" s="258"/>
      <c r="D562" s="259"/>
      <c r="E562" s="260"/>
    </row>
    <row r="563" spans="3:5" ht="14.25" customHeight="1">
      <c r="C563" s="258"/>
      <c r="D563" s="259"/>
      <c r="E563" s="260"/>
    </row>
    <row r="564" spans="3:5" ht="14.25" customHeight="1">
      <c r="C564" s="258"/>
      <c r="D564" s="259"/>
      <c r="E564" s="260"/>
    </row>
    <row r="565" spans="3:5" ht="14.25" customHeight="1">
      <c r="C565" s="258"/>
      <c r="D565" s="259"/>
      <c r="E565" s="260"/>
    </row>
    <row r="566" spans="3:5" ht="14.25" customHeight="1">
      <c r="C566" s="258"/>
      <c r="D566" s="259"/>
      <c r="E566" s="260"/>
    </row>
    <row r="567" spans="3:5" ht="14.25" customHeight="1">
      <c r="C567" s="258"/>
      <c r="D567" s="259"/>
      <c r="E567" s="260"/>
    </row>
    <row r="568" spans="3:5" ht="14.25" customHeight="1">
      <c r="C568" s="258"/>
      <c r="D568" s="259"/>
      <c r="E568" s="260"/>
    </row>
    <row r="569" spans="3:5" ht="14.25" customHeight="1">
      <c r="C569" s="258"/>
      <c r="D569" s="259"/>
      <c r="E569" s="260"/>
    </row>
    <row r="570" spans="3:5" ht="14.25" customHeight="1">
      <c r="C570" s="258"/>
      <c r="D570" s="259"/>
      <c r="E570" s="260"/>
    </row>
    <row r="571" spans="3:5" ht="14.25" customHeight="1">
      <c r="C571" s="258"/>
      <c r="D571" s="259"/>
      <c r="E571" s="260"/>
    </row>
    <row r="572" spans="3:5" ht="14.25" customHeight="1">
      <c r="C572" s="258"/>
      <c r="D572" s="259"/>
      <c r="E572" s="260"/>
    </row>
    <row r="573" spans="3:5" ht="14.25" customHeight="1">
      <c r="C573" s="258"/>
      <c r="D573" s="259"/>
      <c r="E573" s="260"/>
    </row>
    <row r="574" spans="3:5" ht="14.25" customHeight="1">
      <c r="C574" s="258"/>
      <c r="D574" s="259"/>
      <c r="E574" s="260"/>
    </row>
    <row r="575" spans="3:5" ht="14.25" customHeight="1">
      <c r="C575" s="258"/>
      <c r="D575" s="259"/>
      <c r="E575" s="260"/>
    </row>
    <row r="576" spans="3:5" ht="14.25" customHeight="1">
      <c r="C576" s="258"/>
      <c r="D576" s="259"/>
      <c r="E576" s="260"/>
    </row>
    <row r="577" spans="3:5" ht="14.25" customHeight="1">
      <c r="C577" s="258"/>
      <c r="D577" s="259"/>
      <c r="E577" s="260"/>
    </row>
    <row r="578" spans="3:5" ht="14.25" customHeight="1">
      <c r="C578" s="258"/>
      <c r="D578" s="259"/>
      <c r="E578" s="260"/>
    </row>
    <row r="579" spans="3:5" ht="14.25" customHeight="1">
      <c r="C579" s="258"/>
      <c r="D579" s="259"/>
      <c r="E579" s="260"/>
    </row>
    <row r="580" spans="3:5" ht="14.25" customHeight="1">
      <c r="C580" s="258"/>
      <c r="D580" s="259"/>
      <c r="E580" s="260"/>
    </row>
    <row r="581" spans="3:5" ht="14.25" customHeight="1">
      <c r="C581" s="258"/>
      <c r="D581" s="259"/>
      <c r="E581" s="260"/>
    </row>
    <row r="582" spans="3:5" ht="14.25" customHeight="1">
      <c r="C582" s="258"/>
      <c r="D582" s="259"/>
      <c r="E582" s="260"/>
    </row>
    <row r="583" spans="3:5" ht="14.25" customHeight="1">
      <c r="C583" s="258"/>
      <c r="D583" s="259"/>
      <c r="E583" s="260"/>
    </row>
    <row r="584" spans="3:5" ht="14.25" customHeight="1">
      <c r="C584" s="258"/>
      <c r="D584" s="259"/>
      <c r="E584" s="260"/>
    </row>
    <row r="585" spans="3:5" ht="14.25" customHeight="1">
      <c r="C585" s="258"/>
      <c r="D585" s="259"/>
      <c r="E585" s="260"/>
    </row>
    <row r="586" spans="3:5" ht="14.25" customHeight="1">
      <c r="C586" s="258"/>
      <c r="D586" s="259"/>
      <c r="E586" s="260"/>
    </row>
    <row r="587" spans="3:5" ht="14.25" customHeight="1">
      <c r="C587" s="258"/>
      <c r="D587" s="259"/>
      <c r="E587" s="260"/>
    </row>
    <row r="588" spans="3:5" ht="14.25" customHeight="1">
      <c r="C588" s="258"/>
      <c r="D588" s="259"/>
      <c r="E588" s="260"/>
    </row>
    <row r="589" spans="3:5" ht="14.25" customHeight="1">
      <c r="C589" s="258"/>
      <c r="D589" s="259"/>
      <c r="E589" s="260"/>
    </row>
    <row r="590" spans="3:5" ht="14.25" customHeight="1">
      <c r="C590" s="258"/>
      <c r="D590" s="259"/>
      <c r="E590" s="260"/>
    </row>
    <row r="591" spans="3:5" ht="14.25" customHeight="1">
      <c r="C591" s="258"/>
      <c r="D591" s="259"/>
      <c r="E591" s="260"/>
    </row>
    <row r="592" spans="3:5" ht="14.25" customHeight="1">
      <c r="C592" s="258"/>
      <c r="D592" s="259"/>
      <c r="E592" s="260"/>
    </row>
    <row r="593" spans="3:5" ht="14.25" customHeight="1">
      <c r="C593" s="258"/>
      <c r="D593" s="259"/>
      <c r="E593" s="260"/>
    </row>
    <row r="594" spans="3:5" ht="14.25" customHeight="1">
      <c r="C594" s="258"/>
      <c r="D594" s="259"/>
      <c r="E594" s="260"/>
    </row>
    <row r="595" spans="3:5" ht="14.25" customHeight="1">
      <c r="C595" s="258"/>
      <c r="D595" s="259"/>
      <c r="E595" s="260"/>
    </row>
    <row r="596" spans="3:5" ht="14.25" customHeight="1">
      <c r="C596" s="258"/>
      <c r="D596" s="259"/>
      <c r="E596" s="260"/>
    </row>
    <row r="597" spans="3:5" ht="14.25" customHeight="1">
      <c r="C597" s="258"/>
      <c r="D597" s="259"/>
      <c r="E597" s="260"/>
    </row>
    <row r="598" spans="3:5" ht="14.25" customHeight="1">
      <c r="C598" s="258"/>
      <c r="D598" s="259"/>
      <c r="E598" s="260"/>
    </row>
    <row r="599" spans="3:5" ht="14.25" customHeight="1">
      <c r="C599" s="258"/>
      <c r="D599" s="259"/>
      <c r="E599" s="260"/>
    </row>
    <row r="600" spans="3:5" ht="14.25" customHeight="1">
      <c r="C600" s="258"/>
      <c r="D600" s="259"/>
      <c r="E600" s="260"/>
    </row>
    <row r="601" spans="3:5" ht="14.25" customHeight="1">
      <c r="C601" s="258"/>
      <c r="D601" s="259"/>
      <c r="E601" s="260"/>
    </row>
    <row r="602" spans="3:5" ht="14.25" customHeight="1">
      <c r="C602" s="258"/>
      <c r="D602" s="259"/>
      <c r="E602" s="260"/>
    </row>
    <row r="603" spans="3:5" ht="14.25" customHeight="1">
      <c r="C603" s="258"/>
      <c r="D603" s="259"/>
      <c r="E603" s="260"/>
    </row>
    <row r="604" spans="3:5" ht="14.25" customHeight="1">
      <c r="C604" s="258"/>
      <c r="D604" s="259"/>
      <c r="E604" s="260"/>
    </row>
    <row r="605" spans="3:5" ht="14.25" customHeight="1">
      <c r="C605" s="258"/>
      <c r="D605" s="259"/>
      <c r="E605" s="260"/>
    </row>
    <row r="606" spans="3:5" ht="14.25" customHeight="1">
      <c r="C606" s="258"/>
      <c r="D606" s="259"/>
      <c r="E606" s="260"/>
    </row>
    <row r="607" spans="3:5" ht="14.25" customHeight="1">
      <c r="C607" s="258"/>
      <c r="D607" s="259"/>
      <c r="E607" s="260"/>
    </row>
    <row r="608" spans="3:5" ht="14.25" customHeight="1">
      <c r="C608" s="258"/>
      <c r="D608" s="259"/>
      <c r="E608" s="260"/>
    </row>
    <row r="609" spans="3:5" ht="14.25" customHeight="1">
      <c r="C609" s="258"/>
      <c r="D609" s="259"/>
      <c r="E609" s="260"/>
    </row>
    <row r="610" spans="3:5" ht="14.25" customHeight="1">
      <c r="C610" s="258"/>
      <c r="D610" s="259"/>
      <c r="E610" s="260"/>
    </row>
    <row r="611" spans="3:5" ht="14.25" customHeight="1">
      <c r="C611" s="258"/>
      <c r="D611" s="259"/>
      <c r="E611" s="260"/>
    </row>
    <row r="612" spans="3:5" ht="14.25" customHeight="1">
      <c r="C612" s="258"/>
      <c r="D612" s="259"/>
      <c r="E612" s="260"/>
    </row>
    <row r="613" spans="3:5" ht="14.25" customHeight="1">
      <c r="C613" s="258"/>
      <c r="D613" s="259"/>
      <c r="E613" s="260"/>
    </row>
    <row r="614" spans="3:5" ht="14.25" customHeight="1">
      <c r="C614" s="258"/>
      <c r="D614" s="259"/>
      <c r="E614" s="260"/>
    </row>
    <row r="615" spans="3:5" ht="14.25" customHeight="1">
      <c r="C615" s="258"/>
      <c r="D615" s="259"/>
      <c r="E615" s="260"/>
    </row>
    <row r="616" spans="3:5" ht="14.25" customHeight="1">
      <c r="C616" s="258"/>
      <c r="D616" s="259"/>
      <c r="E616" s="260"/>
    </row>
    <row r="617" spans="3:5" ht="14.25" customHeight="1">
      <c r="C617" s="258"/>
      <c r="D617" s="259"/>
      <c r="E617" s="260"/>
    </row>
    <row r="618" spans="3:5" ht="14.25" customHeight="1">
      <c r="C618" s="258"/>
      <c r="D618" s="259"/>
      <c r="E618" s="260"/>
    </row>
    <row r="619" spans="3:5" ht="14.25" customHeight="1">
      <c r="C619" s="258"/>
      <c r="D619" s="259"/>
      <c r="E619" s="260"/>
    </row>
    <row r="620" spans="3:5" ht="14.25" customHeight="1">
      <c r="C620" s="258"/>
      <c r="D620" s="259"/>
      <c r="E620" s="260"/>
    </row>
    <row r="621" spans="3:5" ht="14.25" customHeight="1">
      <c r="C621" s="258"/>
      <c r="D621" s="259"/>
      <c r="E621" s="260"/>
    </row>
    <row r="622" spans="3:5" ht="14.25" customHeight="1">
      <c r="C622" s="258"/>
      <c r="D622" s="259"/>
      <c r="E622" s="260"/>
    </row>
    <row r="623" spans="3:5" ht="14.25" customHeight="1">
      <c r="C623" s="258"/>
      <c r="D623" s="259"/>
      <c r="E623" s="260"/>
    </row>
    <row r="624" spans="3:5" ht="14.25" customHeight="1">
      <c r="C624" s="258"/>
      <c r="D624" s="259"/>
      <c r="E624" s="260"/>
    </row>
    <row r="625" spans="3:5" ht="14.25" customHeight="1">
      <c r="C625" s="258"/>
      <c r="D625" s="259"/>
      <c r="E625" s="260"/>
    </row>
    <row r="626" spans="3:5" ht="14.25" customHeight="1">
      <c r="C626" s="258"/>
      <c r="D626" s="259"/>
      <c r="E626" s="260"/>
    </row>
    <row r="627" spans="3:5" ht="14.25" customHeight="1">
      <c r="C627" s="258"/>
      <c r="D627" s="259"/>
      <c r="E627" s="260"/>
    </row>
    <row r="628" spans="3:5" ht="14.25" customHeight="1">
      <c r="C628" s="258"/>
      <c r="D628" s="259"/>
      <c r="E628" s="260"/>
    </row>
    <row r="629" spans="3:5" ht="14.25" customHeight="1">
      <c r="C629" s="258"/>
      <c r="D629" s="259"/>
      <c r="E629" s="260"/>
    </row>
    <row r="630" spans="3:5" ht="14.25" customHeight="1">
      <c r="C630" s="258"/>
      <c r="D630" s="259"/>
      <c r="E630" s="260"/>
    </row>
    <row r="631" spans="3:5" ht="14.25" customHeight="1">
      <c r="C631" s="258"/>
      <c r="D631" s="259"/>
      <c r="E631" s="260"/>
    </row>
    <row r="632" spans="3:5" ht="14.25" customHeight="1">
      <c r="C632" s="258"/>
      <c r="D632" s="259"/>
      <c r="E632" s="260"/>
    </row>
    <row r="633" spans="3:5" ht="14.25" customHeight="1">
      <c r="C633" s="258"/>
      <c r="D633" s="259"/>
      <c r="E633" s="260"/>
    </row>
    <row r="634" spans="3:5" ht="14.25" customHeight="1">
      <c r="C634" s="258"/>
      <c r="D634" s="259"/>
      <c r="E634" s="260"/>
    </row>
    <row r="635" spans="3:5" ht="14.25" customHeight="1">
      <c r="C635" s="258"/>
      <c r="D635" s="259"/>
      <c r="E635" s="260"/>
    </row>
    <row r="636" spans="3:5" ht="14.25" customHeight="1">
      <c r="C636" s="258"/>
      <c r="D636" s="259"/>
      <c r="E636" s="260"/>
    </row>
    <row r="637" spans="3:5" ht="14.25" customHeight="1">
      <c r="C637" s="258"/>
      <c r="D637" s="259"/>
      <c r="E637" s="260"/>
    </row>
    <row r="638" spans="3:5" ht="14.25" customHeight="1">
      <c r="C638" s="258"/>
      <c r="D638" s="259"/>
      <c r="E638" s="260"/>
    </row>
    <row r="639" spans="3:5" ht="14.25" customHeight="1">
      <c r="C639" s="258"/>
      <c r="D639" s="259"/>
      <c r="E639" s="260"/>
    </row>
    <row r="640" spans="3:5" ht="14.25" customHeight="1">
      <c r="C640" s="258"/>
      <c r="D640" s="259"/>
      <c r="E640" s="260"/>
    </row>
    <row r="641" spans="3:5" ht="14.25" customHeight="1">
      <c r="C641" s="258"/>
      <c r="D641" s="259"/>
      <c r="E641" s="260"/>
    </row>
    <row r="642" spans="3:5" ht="14.25" customHeight="1">
      <c r="C642" s="258"/>
      <c r="D642" s="259"/>
      <c r="E642" s="260"/>
    </row>
    <row r="643" spans="3:5" ht="14.25" customHeight="1">
      <c r="C643" s="258"/>
      <c r="D643" s="259"/>
      <c r="E643" s="260"/>
    </row>
    <row r="644" spans="3:5" ht="14.25" customHeight="1">
      <c r="C644" s="258"/>
      <c r="D644" s="259"/>
      <c r="E644" s="260"/>
    </row>
    <row r="645" spans="3:5" ht="14.25" customHeight="1">
      <c r="C645" s="258"/>
      <c r="D645" s="259"/>
      <c r="E645" s="260"/>
    </row>
    <row r="646" spans="3:5" ht="14.25" customHeight="1">
      <c r="C646" s="258"/>
      <c r="D646" s="259"/>
      <c r="E646" s="260"/>
    </row>
    <row r="647" spans="3:5" ht="14.25" customHeight="1">
      <c r="C647" s="258"/>
      <c r="D647" s="259"/>
      <c r="E647" s="260"/>
    </row>
    <row r="648" spans="3:5" ht="14.25" customHeight="1">
      <c r="C648" s="258"/>
      <c r="D648" s="259"/>
      <c r="E648" s="260"/>
    </row>
    <row r="649" spans="3:5" ht="14.25" customHeight="1">
      <c r="C649" s="258"/>
      <c r="D649" s="259"/>
      <c r="E649" s="260"/>
    </row>
    <row r="650" spans="3:5" ht="14.25" customHeight="1">
      <c r="C650" s="258"/>
      <c r="D650" s="259"/>
      <c r="E650" s="260"/>
    </row>
    <row r="651" spans="3:5" ht="14.25" customHeight="1">
      <c r="C651" s="258"/>
      <c r="D651" s="259"/>
      <c r="E651" s="260"/>
    </row>
    <row r="652" spans="3:5" ht="14.25" customHeight="1">
      <c r="C652" s="258"/>
      <c r="D652" s="259"/>
      <c r="E652" s="260"/>
    </row>
    <row r="653" spans="3:5" ht="14.25" customHeight="1">
      <c r="C653" s="258"/>
      <c r="D653" s="259"/>
      <c r="E653" s="260"/>
    </row>
    <row r="654" spans="3:5" ht="14.25" customHeight="1">
      <c r="C654" s="258"/>
      <c r="D654" s="259"/>
      <c r="E654" s="260"/>
    </row>
    <row r="655" spans="3:5" ht="14.25" customHeight="1">
      <c r="C655" s="258"/>
      <c r="D655" s="259"/>
      <c r="E655" s="260"/>
    </row>
    <row r="656" spans="3:5" ht="14.25" customHeight="1">
      <c r="C656" s="258"/>
      <c r="D656" s="259"/>
      <c r="E656" s="260"/>
    </row>
    <row r="657" spans="3:5" ht="14.25" customHeight="1">
      <c r="C657" s="258"/>
      <c r="D657" s="259"/>
      <c r="E657" s="260"/>
    </row>
    <row r="658" spans="3:5" ht="14.25" customHeight="1">
      <c r="C658" s="258"/>
      <c r="D658" s="259"/>
      <c r="E658" s="260"/>
    </row>
    <row r="659" spans="3:5" ht="14.25" customHeight="1">
      <c r="C659" s="258"/>
      <c r="D659" s="259"/>
      <c r="E659" s="260"/>
    </row>
    <row r="660" spans="3:5" ht="14.25" customHeight="1">
      <c r="C660" s="258"/>
      <c r="D660" s="259"/>
      <c r="E660" s="260"/>
    </row>
    <row r="661" spans="3:5" ht="14.25" customHeight="1">
      <c r="C661" s="258"/>
      <c r="D661" s="259"/>
      <c r="E661" s="260"/>
    </row>
    <row r="662" spans="3:5" ht="14.25" customHeight="1">
      <c r="C662" s="258"/>
      <c r="D662" s="259"/>
      <c r="E662" s="260"/>
    </row>
    <row r="663" spans="3:5" ht="14.25" customHeight="1">
      <c r="C663" s="258"/>
      <c r="D663" s="259"/>
      <c r="E663" s="260"/>
    </row>
    <row r="664" spans="3:5" ht="14.25" customHeight="1">
      <c r="C664" s="258"/>
      <c r="D664" s="259"/>
      <c r="E664" s="260"/>
    </row>
    <row r="665" spans="3:5" ht="14.25" customHeight="1">
      <c r="C665" s="258"/>
      <c r="D665" s="259"/>
      <c r="E665" s="260"/>
    </row>
    <row r="666" spans="3:5" ht="14.25" customHeight="1">
      <c r="C666" s="258"/>
      <c r="D666" s="259"/>
      <c r="E666" s="260"/>
    </row>
    <row r="667" spans="3:5" ht="14.25" customHeight="1">
      <c r="C667" s="258"/>
      <c r="D667" s="259"/>
      <c r="E667" s="260"/>
    </row>
    <row r="668" spans="3:5" ht="14.25" customHeight="1">
      <c r="C668" s="258"/>
      <c r="D668" s="259"/>
      <c r="E668" s="260"/>
    </row>
    <row r="669" spans="3:5" ht="14.25" customHeight="1">
      <c r="C669" s="258"/>
      <c r="D669" s="259"/>
      <c r="E669" s="260"/>
    </row>
    <row r="670" spans="3:5" ht="14.25" customHeight="1">
      <c r="C670" s="258"/>
      <c r="D670" s="259"/>
      <c r="E670" s="260"/>
    </row>
    <row r="671" spans="3:5" ht="14.25" customHeight="1">
      <c r="C671" s="258"/>
      <c r="D671" s="259"/>
      <c r="E671" s="260"/>
    </row>
    <row r="672" spans="3:5" ht="14.25" customHeight="1">
      <c r="C672" s="258"/>
      <c r="D672" s="259"/>
      <c r="E672" s="260"/>
    </row>
    <row r="673" spans="3:5" ht="14.25" customHeight="1">
      <c r="C673" s="258"/>
      <c r="D673" s="259"/>
      <c r="E673" s="260"/>
    </row>
    <row r="674" spans="3:5" ht="14.25" customHeight="1">
      <c r="C674" s="258"/>
      <c r="D674" s="259"/>
      <c r="E674" s="260"/>
    </row>
    <row r="675" spans="3:5" ht="14.25" customHeight="1">
      <c r="C675" s="258"/>
      <c r="D675" s="259"/>
      <c r="E675" s="260"/>
    </row>
    <row r="676" spans="3:5" ht="14.25" customHeight="1">
      <c r="C676" s="258"/>
      <c r="D676" s="259"/>
      <c r="E676" s="260"/>
    </row>
    <row r="677" spans="3:5" ht="14.25" customHeight="1">
      <c r="C677" s="258"/>
      <c r="D677" s="259"/>
      <c r="E677" s="260"/>
    </row>
    <row r="678" spans="3:5" ht="14.25" customHeight="1">
      <c r="C678" s="258"/>
      <c r="D678" s="259"/>
      <c r="E678" s="260"/>
    </row>
    <row r="679" spans="3:5" ht="14.25" customHeight="1">
      <c r="C679" s="258"/>
      <c r="D679" s="259"/>
      <c r="E679" s="260"/>
    </row>
    <row r="680" spans="3:5" ht="14.25" customHeight="1">
      <c r="C680" s="258"/>
      <c r="D680" s="259"/>
      <c r="E680" s="260"/>
    </row>
    <row r="681" spans="3:5" ht="14.25" customHeight="1">
      <c r="C681" s="258"/>
      <c r="D681" s="259"/>
      <c r="E681" s="260"/>
    </row>
    <row r="682" spans="3:5" ht="14.25" customHeight="1">
      <c r="C682" s="258"/>
      <c r="D682" s="259"/>
      <c r="E682" s="260"/>
    </row>
    <row r="683" spans="3:5" ht="14.25" customHeight="1">
      <c r="C683" s="258"/>
      <c r="D683" s="259"/>
      <c r="E683" s="260"/>
    </row>
    <row r="684" spans="3:5" ht="14.25" customHeight="1">
      <c r="C684" s="258"/>
      <c r="D684" s="259"/>
      <c r="E684" s="260"/>
    </row>
    <row r="685" spans="3:5" ht="14.25" customHeight="1">
      <c r="C685" s="258"/>
      <c r="D685" s="259"/>
      <c r="E685" s="260"/>
    </row>
    <row r="686" spans="3:5" ht="14.25" customHeight="1">
      <c r="C686" s="258"/>
      <c r="D686" s="259"/>
      <c r="E686" s="260"/>
    </row>
    <row r="687" spans="3:5" ht="14.25" customHeight="1">
      <c r="C687" s="258"/>
      <c r="D687" s="259"/>
      <c r="E687" s="260"/>
    </row>
    <row r="688" spans="3:5" ht="14.25" customHeight="1">
      <c r="C688" s="258"/>
      <c r="D688" s="259"/>
      <c r="E688" s="260"/>
    </row>
    <row r="689" spans="3:5" ht="14.25" customHeight="1">
      <c r="C689" s="258"/>
      <c r="D689" s="259"/>
      <c r="E689" s="260"/>
    </row>
    <row r="690" spans="3:5" ht="14.25" customHeight="1">
      <c r="C690" s="258"/>
      <c r="D690" s="259"/>
      <c r="E690" s="260"/>
    </row>
    <row r="691" spans="3:5" ht="14.25" customHeight="1">
      <c r="C691" s="258"/>
      <c r="D691" s="259"/>
      <c r="E691" s="260"/>
    </row>
    <row r="692" spans="3:5" ht="14.25" customHeight="1">
      <c r="C692" s="258"/>
      <c r="D692" s="259"/>
      <c r="E692" s="260"/>
    </row>
    <row r="693" spans="3:5" ht="14.25" customHeight="1">
      <c r="C693" s="258"/>
      <c r="D693" s="259"/>
      <c r="E693" s="260"/>
    </row>
    <row r="694" spans="3:5" ht="14.25" customHeight="1">
      <c r="C694" s="258"/>
      <c r="D694" s="259"/>
      <c r="E694" s="260"/>
    </row>
    <row r="695" spans="3:5" ht="14.25" customHeight="1">
      <c r="C695" s="258"/>
      <c r="D695" s="259"/>
      <c r="E695" s="260"/>
    </row>
    <row r="696" spans="3:5" ht="14.25" customHeight="1">
      <c r="C696" s="258"/>
      <c r="D696" s="259"/>
      <c r="E696" s="260"/>
    </row>
    <row r="697" spans="3:5" ht="14.25" customHeight="1">
      <c r="C697" s="258"/>
      <c r="D697" s="259"/>
      <c r="E697" s="260"/>
    </row>
    <row r="698" spans="3:5" ht="14.25" customHeight="1">
      <c r="C698" s="258"/>
      <c r="D698" s="259"/>
      <c r="E698" s="260"/>
    </row>
    <row r="699" spans="3:5" ht="14.25" customHeight="1">
      <c r="C699" s="258"/>
      <c r="D699" s="259"/>
      <c r="E699" s="260"/>
    </row>
    <row r="700" spans="3:5" ht="14.25" customHeight="1">
      <c r="C700" s="258"/>
      <c r="D700" s="259"/>
      <c r="E700" s="260"/>
    </row>
    <row r="701" spans="3:5" ht="14.25" customHeight="1">
      <c r="C701" s="258"/>
      <c r="D701" s="259"/>
      <c r="E701" s="260"/>
    </row>
    <row r="702" spans="3:5" ht="14.25" customHeight="1">
      <c r="C702" s="258"/>
      <c r="D702" s="259"/>
      <c r="E702" s="260"/>
    </row>
    <row r="703" spans="3:5" ht="14.25" customHeight="1">
      <c r="C703" s="258"/>
      <c r="D703" s="259"/>
      <c r="E703" s="260"/>
    </row>
    <row r="704" spans="3:5" ht="14.25" customHeight="1">
      <c r="C704" s="258"/>
      <c r="D704" s="259"/>
      <c r="E704" s="260"/>
    </row>
    <row r="705" spans="3:5" ht="14.25" customHeight="1">
      <c r="C705" s="258"/>
      <c r="D705" s="259"/>
      <c r="E705" s="260"/>
    </row>
    <row r="706" spans="3:5" ht="14.25" customHeight="1">
      <c r="C706" s="258"/>
      <c r="D706" s="259"/>
      <c r="E706" s="260"/>
    </row>
    <row r="707" spans="3:5" ht="14.25" customHeight="1">
      <c r="C707" s="258"/>
      <c r="D707" s="259"/>
      <c r="E707" s="260"/>
    </row>
    <row r="708" spans="3:5" ht="14.25" customHeight="1">
      <c r="C708" s="258"/>
      <c r="D708" s="259"/>
      <c r="E708" s="260"/>
    </row>
    <row r="709" spans="3:5" ht="14.25" customHeight="1">
      <c r="C709" s="258"/>
      <c r="D709" s="259"/>
      <c r="E709" s="260"/>
    </row>
    <row r="710" spans="3:5" ht="14.25" customHeight="1">
      <c r="C710" s="258"/>
      <c r="D710" s="259"/>
      <c r="E710" s="260"/>
    </row>
    <row r="711" spans="3:5" ht="14.25" customHeight="1">
      <c r="C711" s="258"/>
      <c r="D711" s="259"/>
      <c r="E711" s="260"/>
    </row>
    <row r="712" spans="3:5" ht="14.25" customHeight="1">
      <c r="C712" s="258"/>
      <c r="D712" s="259"/>
      <c r="E712" s="260"/>
    </row>
    <row r="713" spans="3:5" ht="14.25" customHeight="1">
      <c r="C713" s="258"/>
      <c r="D713" s="259"/>
      <c r="E713" s="260"/>
    </row>
    <row r="714" spans="3:5" ht="14.25" customHeight="1">
      <c r="C714" s="258"/>
      <c r="D714" s="259"/>
      <c r="E714" s="260"/>
    </row>
    <row r="715" spans="3:5" ht="14.25" customHeight="1">
      <c r="C715" s="258"/>
      <c r="D715" s="259"/>
      <c r="E715" s="260"/>
    </row>
    <row r="716" spans="3:5" ht="14.25" customHeight="1">
      <c r="C716" s="258"/>
      <c r="D716" s="259"/>
      <c r="E716" s="260"/>
    </row>
    <row r="717" spans="3:5" ht="14.25" customHeight="1">
      <c r="C717" s="258"/>
      <c r="D717" s="259"/>
      <c r="E717" s="260"/>
    </row>
    <row r="718" spans="3:5" ht="14.25" customHeight="1">
      <c r="C718" s="258"/>
      <c r="D718" s="259"/>
      <c r="E718" s="260"/>
    </row>
    <row r="719" spans="3:5" ht="14.25" customHeight="1">
      <c r="C719" s="258"/>
      <c r="D719" s="259"/>
      <c r="E719" s="260"/>
    </row>
    <row r="720" spans="3:5" ht="14.25" customHeight="1">
      <c r="C720" s="258"/>
      <c r="D720" s="259"/>
      <c r="E720" s="260"/>
    </row>
    <row r="721" spans="3:5" ht="14.25" customHeight="1">
      <c r="C721" s="258"/>
      <c r="D721" s="259"/>
      <c r="E721" s="260"/>
    </row>
    <row r="722" spans="3:5" ht="14.25" customHeight="1">
      <c r="C722" s="258"/>
      <c r="D722" s="259"/>
      <c r="E722" s="260"/>
    </row>
    <row r="723" spans="3:5" ht="14.25" customHeight="1">
      <c r="C723" s="258"/>
      <c r="D723" s="259"/>
      <c r="E723" s="260"/>
    </row>
    <row r="724" spans="3:5" ht="14.25" customHeight="1">
      <c r="C724" s="258"/>
      <c r="D724" s="259"/>
      <c r="E724" s="260"/>
    </row>
    <row r="725" spans="3:5" ht="14.25" customHeight="1">
      <c r="C725" s="258"/>
      <c r="D725" s="259"/>
      <c r="E725" s="260"/>
    </row>
    <row r="726" spans="3:5" ht="14.25" customHeight="1">
      <c r="C726" s="258"/>
      <c r="D726" s="259"/>
      <c r="E726" s="260"/>
    </row>
    <row r="727" spans="3:5" ht="14.25" customHeight="1">
      <c r="C727" s="258"/>
      <c r="D727" s="259"/>
      <c r="E727" s="260"/>
    </row>
    <row r="728" spans="3:5" ht="14.25" customHeight="1">
      <c r="C728" s="258"/>
      <c r="D728" s="259"/>
      <c r="E728" s="260"/>
    </row>
    <row r="729" spans="3:5" ht="14.25" customHeight="1">
      <c r="C729" s="258"/>
      <c r="D729" s="259"/>
      <c r="E729" s="260"/>
    </row>
    <row r="730" spans="3:5" ht="14.25" customHeight="1">
      <c r="C730" s="258"/>
      <c r="D730" s="259"/>
      <c r="E730" s="260"/>
    </row>
    <row r="731" spans="3:5" ht="14.25" customHeight="1">
      <c r="C731" s="258"/>
      <c r="D731" s="259"/>
      <c r="E731" s="260"/>
    </row>
    <row r="732" spans="3:5" ht="14.25" customHeight="1">
      <c r="C732" s="258"/>
      <c r="D732" s="259"/>
      <c r="E732" s="260"/>
    </row>
    <row r="733" spans="3:5" ht="14.25" customHeight="1">
      <c r="C733" s="258"/>
      <c r="D733" s="259"/>
      <c r="E733" s="260"/>
    </row>
    <row r="734" spans="3:5" ht="14.25" customHeight="1">
      <c r="C734" s="258"/>
      <c r="D734" s="259"/>
      <c r="E734" s="260"/>
    </row>
    <row r="735" spans="3:5" ht="14.25" customHeight="1">
      <c r="C735" s="258"/>
      <c r="D735" s="259"/>
      <c r="E735" s="260"/>
    </row>
    <row r="736" spans="3:5" ht="14.25" customHeight="1">
      <c r="C736" s="258"/>
      <c r="D736" s="259"/>
      <c r="E736" s="260"/>
    </row>
    <row r="737" spans="3:5" ht="14.25" customHeight="1">
      <c r="C737" s="258"/>
      <c r="D737" s="259"/>
      <c r="E737" s="260"/>
    </row>
    <row r="738" spans="3:5" ht="14.25" customHeight="1">
      <c r="C738" s="258"/>
      <c r="D738" s="259"/>
      <c r="E738" s="260"/>
    </row>
    <row r="739" spans="3:5" ht="14.25" customHeight="1">
      <c r="C739" s="258"/>
      <c r="D739" s="259"/>
      <c r="E739" s="260"/>
    </row>
    <row r="740" spans="3:5" ht="14.25" customHeight="1">
      <c r="C740" s="258"/>
      <c r="D740" s="259"/>
      <c r="E740" s="260"/>
    </row>
    <row r="741" spans="3:5" ht="14.25" customHeight="1">
      <c r="C741" s="258"/>
      <c r="D741" s="259"/>
      <c r="E741" s="260"/>
    </row>
    <row r="742" spans="3:5" ht="14.25" customHeight="1">
      <c r="C742" s="258"/>
      <c r="D742" s="259"/>
      <c r="E742" s="260"/>
    </row>
    <row r="743" spans="3:5" ht="14.25" customHeight="1">
      <c r="C743" s="258"/>
      <c r="D743" s="259"/>
      <c r="E743" s="260"/>
    </row>
    <row r="744" spans="3:5" ht="14.25" customHeight="1">
      <c r="C744" s="258"/>
      <c r="D744" s="259"/>
      <c r="E744" s="260"/>
    </row>
    <row r="745" spans="3:5" ht="14.25" customHeight="1">
      <c r="C745" s="258"/>
      <c r="D745" s="259"/>
      <c r="E745" s="260"/>
    </row>
    <row r="746" spans="3:5" ht="14.25" customHeight="1">
      <c r="C746" s="258"/>
      <c r="D746" s="259"/>
      <c r="E746" s="260"/>
    </row>
    <row r="747" spans="3:5" ht="14.25" customHeight="1">
      <c r="C747" s="258"/>
      <c r="D747" s="259"/>
      <c r="E747" s="260"/>
    </row>
    <row r="748" spans="3:5" ht="14.25" customHeight="1">
      <c r="C748" s="258"/>
      <c r="D748" s="259"/>
      <c r="E748" s="260"/>
    </row>
    <row r="749" spans="3:5" ht="14.25" customHeight="1">
      <c r="C749" s="258"/>
      <c r="D749" s="259"/>
      <c r="E749" s="260"/>
    </row>
    <row r="750" spans="3:5" ht="14.25" customHeight="1">
      <c r="C750" s="258"/>
      <c r="D750" s="259"/>
      <c r="E750" s="260"/>
    </row>
    <row r="751" spans="3:5" ht="14.25" customHeight="1">
      <c r="C751" s="258"/>
      <c r="D751" s="259"/>
      <c r="E751" s="260"/>
    </row>
    <row r="752" spans="3:5" ht="14.25" customHeight="1">
      <c r="C752" s="258"/>
      <c r="D752" s="259"/>
      <c r="E752" s="260"/>
    </row>
    <row r="753" spans="3:5" ht="14.25" customHeight="1">
      <c r="C753" s="258"/>
      <c r="D753" s="259"/>
      <c r="E753" s="260"/>
    </row>
    <row r="754" spans="3:5" ht="14.25" customHeight="1">
      <c r="C754" s="258"/>
      <c r="D754" s="259"/>
      <c r="E754" s="260"/>
    </row>
    <row r="755" spans="3:5" ht="14.25" customHeight="1">
      <c r="C755" s="258"/>
      <c r="D755" s="259"/>
      <c r="E755" s="260"/>
    </row>
    <row r="756" spans="3:5" ht="14.25" customHeight="1">
      <c r="C756" s="258"/>
      <c r="D756" s="259"/>
      <c r="E756" s="260"/>
    </row>
    <row r="757" spans="3:5" ht="14.25" customHeight="1">
      <c r="C757" s="258"/>
      <c r="D757" s="259"/>
      <c r="E757" s="260"/>
    </row>
    <row r="758" spans="3:5" ht="14.25" customHeight="1">
      <c r="C758" s="258"/>
      <c r="D758" s="259"/>
      <c r="E758" s="260"/>
    </row>
    <row r="759" spans="3:5" ht="14.25" customHeight="1">
      <c r="C759" s="258"/>
      <c r="D759" s="259"/>
      <c r="E759" s="260"/>
    </row>
    <row r="760" spans="3:5" ht="14.25" customHeight="1">
      <c r="C760" s="258"/>
      <c r="D760" s="259"/>
      <c r="E760" s="260"/>
    </row>
    <row r="761" spans="3:5" ht="14.25" customHeight="1">
      <c r="C761" s="258"/>
      <c r="D761" s="259"/>
      <c r="E761" s="260"/>
    </row>
    <row r="762" spans="3:5" ht="14.25" customHeight="1">
      <c r="C762" s="258"/>
      <c r="D762" s="259"/>
      <c r="E762" s="260"/>
    </row>
    <row r="763" spans="3:5" ht="14.25" customHeight="1">
      <c r="C763" s="258"/>
      <c r="D763" s="259"/>
      <c r="E763" s="260"/>
    </row>
    <row r="764" spans="3:5" ht="14.25" customHeight="1">
      <c r="C764" s="258"/>
      <c r="D764" s="259"/>
      <c r="E764" s="260"/>
    </row>
    <row r="765" spans="3:5" ht="14.25" customHeight="1">
      <c r="C765" s="258"/>
      <c r="D765" s="259"/>
      <c r="E765" s="260"/>
    </row>
    <row r="766" spans="3:5" ht="14.25" customHeight="1">
      <c r="C766" s="258"/>
      <c r="D766" s="259"/>
      <c r="E766" s="260"/>
    </row>
    <row r="767" spans="3:5" ht="14.25" customHeight="1">
      <c r="C767" s="258"/>
      <c r="D767" s="259"/>
      <c r="E767" s="260"/>
    </row>
    <row r="768" spans="3:5" ht="14.25" customHeight="1">
      <c r="C768" s="258"/>
      <c r="D768" s="259"/>
      <c r="E768" s="260"/>
    </row>
    <row r="769" spans="3:5" ht="14.25" customHeight="1">
      <c r="C769" s="258"/>
      <c r="D769" s="259"/>
      <c r="E769" s="260"/>
    </row>
    <row r="770" spans="3:5" ht="14.25" customHeight="1">
      <c r="C770" s="258"/>
      <c r="D770" s="259"/>
      <c r="E770" s="260"/>
    </row>
    <row r="771" spans="3:5" ht="14.25" customHeight="1">
      <c r="C771" s="258"/>
      <c r="D771" s="259"/>
      <c r="E771" s="260"/>
    </row>
    <row r="772" spans="3:5" ht="14.25" customHeight="1">
      <c r="C772" s="258"/>
      <c r="D772" s="259"/>
      <c r="E772" s="260"/>
    </row>
    <row r="773" spans="3:5" ht="14.25" customHeight="1">
      <c r="C773" s="258"/>
      <c r="D773" s="259"/>
      <c r="E773" s="260"/>
    </row>
    <row r="774" spans="3:5" ht="14.25" customHeight="1">
      <c r="C774" s="258"/>
      <c r="D774" s="259"/>
      <c r="E774" s="260"/>
    </row>
    <row r="775" spans="3:5" ht="14.25" customHeight="1">
      <c r="C775" s="258"/>
      <c r="D775" s="259"/>
      <c r="E775" s="260"/>
    </row>
    <row r="776" spans="3:5" ht="14.25" customHeight="1">
      <c r="C776" s="258"/>
      <c r="D776" s="259"/>
      <c r="E776" s="260"/>
    </row>
    <row r="777" spans="3:5" ht="14.25" customHeight="1">
      <c r="C777" s="258"/>
      <c r="D777" s="259"/>
      <c r="E777" s="260"/>
    </row>
    <row r="778" spans="3:5" ht="14.25" customHeight="1">
      <c r="C778" s="258"/>
      <c r="D778" s="259"/>
      <c r="E778" s="260"/>
    </row>
    <row r="779" spans="3:5" ht="14.25" customHeight="1">
      <c r="C779" s="258"/>
      <c r="D779" s="259"/>
      <c r="E779" s="260"/>
    </row>
    <row r="780" spans="3:5" ht="14.25" customHeight="1">
      <c r="C780" s="258"/>
      <c r="D780" s="259"/>
      <c r="E780" s="260"/>
    </row>
    <row r="781" spans="3:5" ht="14.25" customHeight="1">
      <c r="C781" s="258"/>
      <c r="D781" s="259"/>
      <c r="E781" s="260"/>
    </row>
    <row r="782" spans="3:5" ht="14.25" customHeight="1">
      <c r="C782" s="258"/>
      <c r="D782" s="259"/>
      <c r="E782" s="260"/>
    </row>
    <row r="783" spans="3:5" ht="14.25" customHeight="1">
      <c r="C783" s="258"/>
      <c r="D783" s="259"/>
      <c r="E783" s="260"/>
    </row>
    <row r="784" spans="3:5" ht="14.25" customHeight="1">
      <c r="C784" s="258"/>
      <c r="D784" s="259"/>
      <c r="E784" s="260"/>
    </row>
    <row r="785" spans="3:5" ht="14.25" customHeight="1">
      <c r="C785" s="258"/>
      <c r="D785" s="259"/>
      <c r="E785" s="260"/>
    </row>
    <row r="786" spans="3:5" ht="14.25" customHeight="1">
      <c r="C786" s="258"/>
      <c r="D786" s="259"/>
      <c r="E786" s="260"/>
    </row>
    <row r="787" spans="3:5" ht="14.25" customHeight="1">
      <c r="C787" s="258"/>
      <c r="D787" s="259"/>
      <c r="E787" s="260"/>
    </row>
    <row r="788" spans="3:5" ht="14.25" customHeight="1">
      <c r="C788" s="258"/>
      <c r="D788" s="259"/>
      <c r="E788" s="260"/>
    </row>
    <row r="789" spans="3:5" ht="14.25" customHeight="1">
      <c r="C789" s="258"/>
      <c r="D789" s="259"/>
      <c r="E789" s="260"/>
    </row>
    <row r="790" spans="3:5" ht="14.25" customHeight="1">
      <c r="C790" s="258"/>
      <c r="D790" s="259"/>
      <c r="E790" s="260"/>
    </row>
    <row r="791" spans="3:5" ht="14.25" customHeight="1">
      <c r="C791" s="258"/>
      <c r="D791" s="259"/>
      <c r="E791" s="260"/>
    </row>
    <row r="792" spans="3:5" ht="14.25" customHeight="1">
      <c r="C792" s="258"/>
      <c r="D792" s="259"/>
      <c r="E792" s="260"/>
    </row>
    <row r="793" spans="3:5" ht="14.25" customHeight="1">
      <c r="C793" s="258"/>
      <c r="D793" s="259"/>
      <c r="E793" s="260"/>
    </row>
    <row r="794" spans="3:5" ht="14.25" customHeight="1">
      <c r="C794" s="258"/>
      <c r="D794" s="259"/>
      <c r="E794" s="260"/>
    </row>
    <row r="795" spans="3:5" ht="14.25" customHeight="1">
      <c r="C795" s="258"/>
      <c r="D795" s="259"/>
      <c r="E795" s="260"/>
    </row>
    <row r="796" spans="3:5" ht="14.25" customHeight="1">
      <c r="C796" s="258"/>
      <c r="D796" s="259"/>
      <c r="E796" s="260"/>
    </row>
    <row r="797" spans="3:5" ht="14.25" customHeight="1">
      <c r="C797" s="258"/>
      <c r="D797" s="259"/>
      <c r="E797" s="260"/>
    </row>
    <row r="798" spans="3:5" ht="14.25" customHeight="1">
      <c r="C798" s="258"/>
      <c r="D798" s="259"/>
      <c r="E798" s="260"/>
    </row>
    <row r="799" spans="3:5" ht="14.25" customHeight="1">
      <c r="C799" s="258"/>
      <c r="D799" s="259"/>
      <c r="E799" s="260"/>
    </row>
    <row r="800" spans="3:5" ht="14.25" customHeight="1">
      <c r="C800" s="258"/>
      <c r="D800" s="259"/>
      <c r="E800" s="260"/>
    </row>
    <row r="801" spans="3:5" ht="14.25" customHeight="1">
      <c r="C801" s="258"/>
      <c r="D801" s="259"/>
      <c r="E801" s="260"/>
    </row>
    <row r="802" spans="3:5" ht="14.25" customHeight="1">
      <c r="C802" s="258"/>
      <c r="D802" s="259"/>
      <c r="E802" s="260"/>
    </row>
    <row r="803" spans="3:5" ht="14.25" customHeight="1">
      <c r="C803" s="258"/>
      <c r="D803" s="259"/>
      <c r="E803" s="260"/>
    </row>
    <row r="804" spans="3:5" ht="14.25" customHeight="1">
      <c r="C804" s="258"/>
      <c r="D804" s="259"/>
      <c r="E804" s="260"/>
    </row>
    <row r="805" spans="3:5" ht="14.25" customHeight="1">
      <c r="C805" s="258"/>
      <c r="D805" s="259"/>
      <c r="E805" s="260"/>
    </row>
    <row r="806" spans="3:5" ht="14.25" customHeight="1">
      <c r="C806" s="258"/>
      <c r="D806" s="259"/>
      <c r="E806" s="260"/>
    </row>
    <row r="807" spans="3:5" ht="14.25" customHeight="1">
      <c r="C807" s="258"/>
      <c r="D807" s="259"/>
      <c r="E807" s="260"/>
    </row>
    <row r="808" spans="3:5" ht="14.25" customHeight="1">
      <c r="C808" s="258"/>
      <c r="D808" s="259"/>
      <c r="E808" s="260"/>
    </row>
    <row r="809" spans="3:5" ht="14.25" customHeight="1">
      <c r="C809" s="258"/>
      <c r="D809" s="259"/>
      <c r="E809" s="260"/>
    </row>
    <row r="810" spans="3:5" ht="14.25" customHeight="1">
      <c r="C810" s="258"/>
      <c r="D810" s="259"/>
      <c r="E810" s="260"/>
    </row>
    <row r="811" spans="3:5" ht="14.25" customHeight="1">
      <c r="C811" s="258"/>
      <c r="D811" s="259"/>
      <c r="E811" s="260"/>
    </row>
    <row r="812" spans="3:5" ht="14.25" customHeight="1">
      <c r="C812" s="258"/>
      <c r="D812" s="259"/>
      <c r="E812" s="260"/>
    </row>
    <row r="813" spans="3:5" ht="14.25" customHeight="1">
      <c r="C813" s="258"/>
      <c r="D813" s="259"/>
      <c r="E813" s="260"/>
    </row>
    <row r="814" spans="3:5" ht="14.25" customHeight="1">
      <c r="C814" s="258"/>
      <c r="D814" s="259"/>
      <c r="E814" s="260"/>
    </row>
    <row r="815" spans="3:5" ht="14.25" customHeight="1">
      <c r="C815" s="258"/>
      <c r="D815" s="259"/>
      <c r="E815" s="260"/>
    </row>
    <row r="816" spans="3:5" ht="14.25" customHeight="1">
      <c r="C816" s="258"/>
      <c r="D816" s="259"/>
      <c r="E816" s="260"/>
    </row>
    <row r="817" spans="3:5" ht="14.25" customHeight="1">
      <c r="C817" s="258"/>
      <c r="D817" s="259"/>
      <c r="E817" s="260"/>
    </row>
    <row r="818" spans="3:5" ht="14.25" customHeight="1">
      <c r="C818" s="258"/>
      <c r="D818" s="259"/>
      <c r="E818" s="260"/>
    </row>
    <row r="819" spans="3:5" ht="14.25" customHeight="1">
      <c r="C819" s="258"/>
      <c r="D819" s="259"/>
      <c r="E819" s="260"/>
    </row>
    <row r="820" spans="3:5" ht="14.25" customHeight="1">
      <c r="C820" s="258"/>
      <c r="D820" s="259"/>
      <c r="E820" s="260"/>
    </row>
    <row r="821" spans="3:5" ht="14.25" customHeight="1">
      <c r="C821" s="258"/>
      <c r="D821" s="259"/>
      <c r="E821" s="260"/>
    </row>
    <row r="822" spans="3:5" ht="14.25" customHeight="1">
      <c r="C822" s="258"/>
      <c r="D822" s="259"/>
      <c r="E822" s="260"/>
    </row>
    <row r="823" spans="3:5" ht="14.25" customHeight="1">
      <c r="C823" s="258"/>
      <c r="D823" s="259"/>
      <c r="E823" s="260"/>
    </row>
    <row r="824" spans="3:5" ht="14.25" customHeight="1">
      <c r="C824" s="258"/>
      <c r="D824" s="259"/>
      <c r="E824" s="260"/>
    </row>
    <row r="825" spans="3:5" ht="14.25" customHeight="1">
      <c r="C825" s="258"/>
      <c r="D825" s="259"/>
      <c r="E825" s="260"/>
    </row>
    <row r="826" spans="3:5" ht="14.25" customHeight="1">
      <c r="C826" s="258"/>
      <c r="D826" s="259"/>
      <c r="E826" s="260"/>
    </row>
    <row r="827" spans="3:5" ht="14.25" customHeight="1">
      <c r="C827" s="258"/>
      <c r="D827" s="259"/>
      <c r="E827" s="260"/>
    </row>
    <row r="828" spans="3:5" ht="14.25" customHeight="1">
      <c r="C828" s="258"/>
      <c r="D828" s="259"/>
      <c r="E828" s="260"/>
    </row>
    <row r="829" spans="3:5" ht="14.25" customHeight="1">
      <c r="C829" s="258"/>
      <c r="D829" s="259"/>
      <c r="E829" s="260"/>
    </row>
    <row r="830" spans="3:5" ht="14.25" customHeight="1">
      <c r="C830" s="258"/>
      <c r="D830" s="259"/>
      <c r="E830" s="260"/>
    </row>
    <row r="831" spans="3:5" ht="14.25" customHeight="1">
      <c r="C831" s="258"/>
      <c r="D831" s="259"/>
      <c r="E831" s="260"/>
    </row>
    <row r="832" spans="3:5" ht="14.25" customHeight="1">
      <c r="C832" s="258"/>
      <c r="D832" s="259"/>
      <c r="E832" s="260"/>
    </row>
    <row r="833" spans="3:5" ht="14.25" customHeight="1">
      <c r="C833" s="258"/>
      <c r="D833" s="259"/>
      <c r="E833" s="260"/>
    </row>
    <row r="834" spans="3:5" ht="14.25" customHeight="1">
      <c r="C834" s="258"/>
      <c r="D834" s="259"/>
      <c r="E834" s="260"/>
    </row>
    <row r="835" spans="3:5" ht="14.25" customHeight="1">
      <c r="C835" s="258"/>
      <c r="D835" s="259"/>
      <c r="E835" s="260"/>
    </row>
    <row r="836" spans="3:5" ht="14.25" customHeight="1">
      <c r="C836" s="258"/>
      <c r="D836" s="259"/>
      <c r="E836" s="260"/>
    </row>
    <row r="837" spans="3:5" ht="14.25" customHeight="1">
      <c r="C837" s="258"/>
      <c r="D837" s="259"/>
      <c r="E837" s="260"/>
    </row>
    <row r="838" spans="3:5" ht="14.25" customHeight="1">
      <c r="C838" s="258"/>
      <c r="D838" s="259"/>
      <c r="E838" s="260"/>
    </row>
    <row r="839" spans="3:5" ht="14.25" customHeight="1">
      <c r="C839" s="258"/>
      <c r="D839" s="259"/>
      <c r="E839" s="260"/>
    </row>
    <row r="840" spans="3:5" ht="14.25" customHeight="1">
      <c r="C840" s="258"/>
      <c r="D840" s="259"/>
      <c r="E840" s="260"/>
    </row>
    <row r="841" spans="3:5" ht="14.25" customHeight="1">
      <c r="C841" s="258"/>
      <c r="D841" s="259"/>
      <c r="E841" s="260"/>
    </row>
    <row r="842" spans="3:5" ht="14.25" customHeight="1">
      <c r="C842" s="258"/>
      <c r="D842" s="259"/>
      <c r="E842" s="260"/>
    </row>
    <row r="843" spans="3:5" ht="14.25" customHeight="1">
      <c r="C843" s="258"/>
      <c r="D843" s="259"/>
      <c r="E843" s="260"/>
    </row>
    <row r="844" spans="3:5" ht="14.25" customHeight="1">
      <c r="C844" s="258"/>
      <c r="D844" s="259"/>
      <c r="E844" s="260"/>
    </row>
    <row r="845" spans="3:5" ht="14.25" customHeight="1">
      <c r="C845" s="258"/>
      <c r="D845" s="259"/>
      <c r="E845" s="260"/>
    </row>
    <row r="846" spans="3:5" ht="14.25" customHeight="1">
      <c r="C846" s="258"/>
      <c r="D846" s="259"/>
      <c r="E846" s="260"/>
    </row>
    <row r="847" spans="3:5" ht="14.25" customHeight="1">
      <c r="C847" s="258"/>
      <c r="D847" s="259"/>
      <c r="E847" s="260"/>
    </row>
    <row r="848" spans="3:5" ht="14.25" customHeight="1">
      <c r="C848" s="258"/>
      <c r="D848" s="259"/>
      <c r="E848" s="260"/>
    </row>
    <row r="849" spans="3:5" ht="14.25" customHeight="1">
      <c r="C849" s="258"/>
      <c r="D849" s="259"/>
      <c r="E849" s="260"/>
    </row>
    <row r="850" spans="3:5" ht="14.25" customHeight="1">
      <c r="C850" s="258"/>
      <c r="D850" s="259"/>
      <c r="E850" s="260"/>
    </row>
    <row r="851" spans="3:5" ht="14.25" customHeight="1">
      <c r="C851" s="258"/>
      <c r="D851" s="259"/>
      <c r="E851" s="260"/>
    </row>
    <row r="852" spans="3:5" ht="14.25" customHeight="1">
      <c r="C852" s="258"/>
      <c r="D852" s="259"/>
      <c r="E852" s="260"/>
    </row>
    <row r="853" spans="3:5" ht="14.25" customHeight="1">
      <c r="C853" s="258"/>
      <c r="D853" s="259"/>
      <c r="E853" s="260"/>
    </row>
    <row r="854" spans="3:5" ht="14.25" customHeight="1">
      <c r="C854" s="258"/>
      <c r="D854" s="259"/>
      <c r="E854" s="260"/>
    </row>
    <row r="855" spans="3:5" ht="14.25" customHeight="1">
      <c r="C855" s="258"/>
      <c r="D855" s="259"/>
      <c r="E855" s="260"/>
    </row>
    <row r="856" spans="3:5" ht="14.25" customHeight="1">
      <c r="C856" s="258"/>
      <c r="D856" s="259"/>
      <c r="E856" s="260"/>
    </row>
    <row r="857" spans="3:5" ht="14.25" customHeight="1">
      <c r="C857" s="258"/>
      <c r="D857" s="259"/>
      <c r="E857" s="260"/>
    </row>
    <row r="858" spans="3:5" ht="14.25" customHeight="1">
      <c r="C858" s="258"/>
      <c r="D858" s="259"/>
      <c r="E858" s="260"/>
    </row>
    <row r="859" spans="3:5" ht="14.25" customHeight="1">
      <c r="C859" s="258"/>
      <c r="D859" s="259"/>
      <c r="E859" s="260"/>
    </row>
    <row r="860" spans="3:5" ht="14.25" customHeight="1">
      <c r="C860" s="258"/>
      <c r="D860" s="259"/>
      <c r="E860" s="260"/>
    </row>
    <row r="861" spans="3:5" ht="14.25" customHeight="1">
      <c r="C861" s="258"/>
      <c r="D861" s="259"/>
      <c r="E861" s="260"/>
    </row>
    <row r="862" spans="3:5" ht="14.25" customHeight="1">
      <c r="C862" s="258"/>
      <c r="D862" s="259"/>
      <c r="E862" s="260"/>
    </row>
    <row r="863" spans="3:5" ht="14.25" customHeight="1">
      <c r="C863" s="258"/>
      <c r="D863" s="259"/>
      <c r="E863" s="260"/>
    </row>
    <row r="864" spans="3:5" ht="14.25" customHeight="1">
      <c r="C864" s="258"/>
      <c r="D864" s="259"/>
      <c r="E864" s="260"/>
    </row>
    <row r="865" spans="3:5" ht="14.25" customHeight="1">
      <c r="C865" s="258"/>
      <c r="D865" s="259"/>
      <c r="E865" s="260"/>
    </row>
    <row r="866" spans="3:5" ht="14.25" customHeight="1">
      <c r="C866" s="258"/>
      <c r="D866" s="259"/>
      <c r="E866" s="260"/>
    </row>
    <row r="867" spans="3:5" ht="14.25" customHeight="1">
      <c r="C867" s="258"/>
      <c r="D867" s="259"/>
      <c r="E867" s="260"/>
    </row>
    <row r="868" spans="3:5" ht="14.25" customHeight="1">
      <c r="C868" s="258"/>
      <c r="D868" s="259"/>
      <c r="E868" s="260"/>
    </row>
    <row r="869" spans="3:5" ht="14.25" customHeight="1">
      <c r="C869" s="258"/>
      <c r="D869" s="259"/>
      <c r="E869" s="260"/>
    </row>
    <row r="870" spans="3:5" ht="14.25" customHeight="1">
      <c r="C870" s="258"/>
      <c r="D870" s="259"/>
      <c r="E870" s="260"/>
    </row>
    <row r="871" spans="3:5" ht="14.25" customHeight="1">
      <c r="C871" s="258"/>
      <c r="D871" s="259"/>
      <c r="E871" s="260"/>
    </row>
    <row r="872" spans="3:5" ht="14.25" customHeight="1">
      <c r="C872" s="258"/>
      <c r="D872" s="259"/>
      <c r="E872" s="260"/>
    </row>
    <row r="873" spans="3:5" ht="14.25" customHeight="1">
      <c r="C873" s="258"/>
      <c r="D873" s="259"/>
      <c r="E873" s="260"/>
    </row>
    <row r="874" spans="3:5" ht="14.25" customHeight="1">
      <c r="C874" s="258"/>
      <c r="D874" s="259"/>
      <c r="E874" s="260"/>
    </row>
    <row r="875" spans="3:5" ht="14.25" customHeight="1">
      <c r="C875" s="258"/>
      <c r="D875" s="259"/>
      <c r="E875" s="260"/>
    </row>
    <row r="876" spans="3:5" ht="14.25" customHeight="1">
      <c r="C876" s="258"/>
      <c r="D876" s="259"/>
      <c r="E876" s="260"/>
    </row>
    <row r="877" spans="3:5" ht="14.25" customHeight="1">
      <c r="C877" s="258"/>
      <c r="D877" s="259"/>
      <c r="E877" s="260"/>
    </row>
    <row r="878" spans="3:5" ht="14.25" customHeight="1">
      <c r="C878" s="258"/>
      <c r="D878" s="259"/>
      <c r="E878" s="260"/>
    </row>
    <row r="879" spans="3:5" ht="14.25" customHeight="1">
      <c r="C879" s="258"/>
      <c r="D879" s="259"/>
      <c r="E879" s="260"/>
    </row>
    <row r="880" spans="3:5" ht="14.25" customHeight="1">
      <c r="C880" s="258"/>
      <c r="D880" s="259"/>
      <c r="E880" s="260"/>
    </row>
    <row r="881" spans="3:5" ht="14.25" customHeight="1">
      <c r="C881" s="258"/>
      <c r="D881" s="259"/>
      <c r="E881" s="260"/>
    </row>
    <row r="882" spans="3:5" ht="14.25" customHeight="1">
      <c r="C882" s="258"/>
      <c r="D882" s="259"/>
      <c r="E882" s="260"/>
    </row>
    <row r="883" spans="3:5" ht="14.25" customHeight="1">
      <c r="C883" s="258"/>
      <c r="D883" s="259"/>
      <c r="E883" s="260"/>
    </row>
    <row r="884" spans="3:5" ht="14.25" customHeight="1">
      <c r="C884" s="258"/>
      <c r="D884" s="259"/>
      <c r="E884" s="260"/>
    </row>
    <row r="885" spans="3:5" ht="14.25" customHeight="1">
      <c r="C885" s="258"/>
      <c r="D885" s="259"/>
      <c r="E885" s="260"/>
    </row>
    <row r="886" spans="3:5" ht="14.25" customHeight="1">
      <c r="C886" s="258"/>
      <c r="D886" s="259"/>
      <c r="E886" s="260"/>
    </row>
    <row r="887" spans="3:5" ht="14.25" customHeight="1">
      <c r="C887" s="258"/>
      <c r="D887" s="259"/>
      <c r="E887" s="260"/>
    </row>
    <row r="888" spans="3:5" ht="14.25" customHeight="1">
      <c r="C888" s="258"/>
      <c r="D888" s="259"/>
      <c r="E888" s="260"/>
    </row>
    <row r="889" spans="3:5" ht="14.25" customHeight="1">
      <c r="C889" s="258"/>
      <c r="D889" s="259"/>
      <c r="E889" s="260"/>
    </row>
    <row r="890" spans="3:5" ht="14.25" customHeight="1">
      <c r="C890" s="258"/>
      <c r="D890" s="259"/>
      <c r="E890" s="260"/>
    </row>
    <row r="891" spans="3:5" ht="14.25" customHeight="1">
      <c r="C891" s="258"/>
      <c r="D891" s="259"/>
      <c r="E891" s="260"/>
    </row>
    <row r="892" spans="3:5" ht="14.25" customHeight="1">
      <c r="C892" s="258"/>
      <c r="D892" s="259"/>
      <c r="E892" s="260"/>
    </row>
    <row r="893" spans="3:5" ht="14.25" customHeight="1">
      <c r="C893" s="258"/>
      <c r="D893" s="259"/>
      <c r="E893" s="260"/>
    </row>
    <row r="894" spans="3:5" ht="14.25" customHeight="1">
      <c r="C894" s="258"/>
      <c r="D894" s="259"/>
      <c r="E894" s="260"/>
    </row>
    <row r="895" spans="3:5" ht="14.25" customHeight="1">
      <c r="C895" s="258"/>
      <c r="D895" s="259"/>
      <c r="E895" s="260"/>
    </row>
    <row r="896" spans="3:5" ht="14.25" customHeight="1">
      <c r="C896" s="258"/>
      <c r="D896" s="259"/>
      <c r="E896" s="260"/>
    </row>
    <row r="897" spans="3:5" ht="14.25" customHeight="1">
      <c r="C897" s="258"/>
      <c r="D897" s="259"/>
      <c r="E897" s="260"/>
    </row>
    <row r="898" spans="3:5" ht="14.25" customHeight="1">
      <c r="C898" s="258"/>
      <c r="D898" s="259"/>
      <c r="E898" s="260"/>
    </row>
    <row r="899" spans="3:5" ht="14.25" customHeight="1">
      <c r="C899" s="258"/>
      <c r="D899" s="259"/>
      <c r="E899" s="260"/>
    </row>
    <row r="900" spans="3:5" ht="14.25" customHeight="1">
      <c r="C900" s="258"/>
      <c r="D900" s="259"/>
      <c r="E900" s="260"/>
    </row>
    <row r="901" spans="3:5" ht="14.25" customHeight="1">
      <c r="C901" s="258"/>
      <c r="D901" s="259"/>
      <c r="E901" s="260"/>
    </row>
    <row r="902" spans="3:5" ht="14.25" customHeight="1">
      <c r="C902" s="258"/>
      <c r="D902" s="259"/>
      <c r="E902" s="260"/>
    </row>
    <row r="903" spans="3:5" ht="14.25" customHeight="1">
      <c r="C903" s="258"/>
      <c r="D903" s="259"/>
      <c r="E903" s="260"/>
    </row>
    <row r="904" spans="3:5" ht="14.25" customHeight="1">
      <c r="C904" s="258"/>
      <c r="D904" s="259"/>
      <c r="E904" s="260"/>
    </row>
    <row r="905" spans="3:5" ht="14.25" customHeight="1">
      <c r="C905" s="258"/>
      <c r="D905" s="259"/>
      <c r="E905" s="260"/>
    </row>
    <row r="906" spans="3:5" ht="14.25" customHeight="1">
      <c r="C906" s="258"/>
      <c r="D906" s="259"/>
      <c r="E906" s="260"/>
    </row>
    <row r="907" spans="3:5" ht="14.25" customHeight="1">
      <c r="C907" s="258"/>
      <c r="D907" s="259"/>
      <c r="E907" s="260"/>
    </row>
    <row r="908" spans="3:5" ht="14.25" customHeight="1">
      <c r="C908" s="258"/>
      <c r="D908" s="259"/>
      <c r="E908" s="260"/>
    </row>
    <row r="909" spans="3:5" ht="14.25" customHeight="1">
      <c r="C909" s="258"/>
      <c r="D909" s="259"/>
      <c r="E909" s="260"/>
    </row>
    <row r="910" spans="3:5" ht="14.25" customHeight="1">
      <c r="C910" s="258"/>
      <c r="D910" s="259"/>
      <c r="E910" s="260"/>
    </row>
    <row r="911" spans="3:5" ht="14.25" customHeight="1">
      <c r="C911" s="258"/>
      <c r="D911" s="259"/>
      <c r="E911" s="260"/>
    </row>
    <row r="912" spans="3:5" ht="14.25" customHeight="1">
      <c r="C912" s="258"/>
      <c r="D912" s="259"/>
      <c r="E912" s="260"/>
    </row>
    <row r="913" spans="3:5" ht="14.25" customHeight="1">
      <c r="C913" s="258"/>
      <c r="D913" s="259"/>
      <c r="E913" s="260"/>
    </row>
    <row r="914" spans="3:5" ht="14.25" customHeight="1">
      <c r="C914" s="258"/>
      <c r="D914" s="259"/>
      <c r="E914" s="260"/>
    </row>
    <row r="915" spans="3:5" ht="14.25" customHeight="1">
      <c r="C915" s="258"/>
      <c r="D915" s="259"/>
      <c r="E915" s="260"/>
    </row>
    <row r="916" spans="3:5" ht="14.25" customHeight="1">
      <c r="C916" s="258"/>
      <c r="D916" s="259"/>
      <c r="E916" s="260"/>
    </row>
    <row r="917" spans="3:5" ht="14.25" customHeight="1">
      <c r="C917" s="258"/>
      <c r="D917" s="259"/>
      <c r="E917" s="260"/>
    </row>
    <row r="918" spans="3:5" ht="14.25" customHeight="1">
      <c r="C918" s="258"/>
      <c r="D918" s="259"/>
      <c r="E918" s="260"/>
    </row>
    <row r="919" spans="3:5" ht="14.25" customHeight="1">
      <c r="C919" s="258"/>
      <c r="D919" s="259"/>
      <c r="E919" s="260"/>
    </row>
    <row r="920" spans="3:5" ht="14.25" customHeight="1">
      <c r="C920" s="258"/>
      <c r="D920" s="259"/>
      <c r="E920" s="260"/>
    </row>
    <row r="921" spans="3:5" ht="14.25" customHeight="1">
      <c r="C921" s="258"/>
      <c r="D921" s="259"/>
      <c r="E921" s="260"/>
    </row>
    <row r="922" spans="3:5" ht="14.25" customHeight="1">
      <c r="C922" s="258"/>
      <c r="D922" s="259"/>
      <c r="E922" s="260"/>
    </row>
    <row r="923" spans="3:5" ht="14.25" customHeight="1">
      <c r="C923" s="258"/>
      <c r="D923" s="259"/>
      <c r="E923" s="260"/>
    </row>
    <row r="924" spans="3:5" ht="14.25" customHeight="1">
      <c r="C924" s="258"/>
      <c r="D924" s="259"/>
      <c r="E924" s="260"/>
    </row>
    <row r="925" spans="3:5" ht="14.25" customHeight="1">
      <c r="C925" s="258"/>
      <c r="D925" s="259"/>
      <c r="E925" s="260"/>
    </row>
    <row r="926" spans="3:5" ht="14.25" customHeight="1">
      <c r="C926" s="258"/>
      <c r="D926" s="259"/>
      <c r="E926" s="260"/>
    </row>
    <row r="927" spans="3:5" ht="14.25" customHeight="1">
      <c r="C927" s="258"/>
      <c r="D927" s="259"/>
      <c r="E927" s="260"/>
    </row>
    <row r="928" spans="3:5" ht="14.25" customHeight="1">
      <c r="C928" s="258"/>
      <c r="D928" s="259"/>
      <c r="E928" s="260"/>
    </row>
    <row r="929" spans="3:5" ht="14.25" customHeight="1">
      <c r="C929" s="258"/>
      <c r="D929" s="259"/>
      <c r="E929" s="260"/>
    </row>
    <row r="930" spans="3:5" ht="14.25" customHeight="1">
      <c r="C930" s="258"/>
      <c r="D930" s="259"/>
      <c r="E930" s="260"/>
    </row>
    <row r="931" spans="3:5" ht="14.25" customHeight="1">
      <c r="C931" s="258"/>
      <c r="D931" s="259"/>
      <c r="E931" s="260"/>
    </row>
    <row r="932" spans="3:5" ht="14.25" customHeight="1">
      <c r="C932" s="258"/>
      <c r="D932" s="259"/>
      <c r="E932" s="260"/>
    </row>
    <row r="933" spans="3:5" ht="14.25" customHeight="1">
      <c r="C933" s="258"/>
      <c r="D933" s="259"/>
      <c r="E933" s="260"/>
    </row>
    <row r="934" spans="3:5" ht="14.25" customHeight="1">
      <c r="C934" s="258"/>
      <c r="D934" s="259"/>
      <c r="E934" s="260"/>
    </row>
    <row r="935" spans="3:5" ht="14.25" customHeight="1">
      <c r="C935" s="258"/>
      <c r="D935" s="259"/>
      <c r="E935" s="260"/>
    </row>
    <row r="936" spans="3:5" ht="14.25" customHeight="1">
      <c r="C936" s="258"/>
      <c r="D936" s="259"/>
      <c r="E936" s="260"/>
    </row>
    <row r="937" spans="3:5" ht="14.25" customHeight="1">
      <c r="C937" s="258"/>
      <c r="D937" s="259"/>
      <c r="E937" s="260"/>
    </row>
    <row r="938" spans="3:5" ht="14.25" customHeight="1">
      <c r="C938" s="258"/>
      <c r="D938" s="259"/>
      <c r="E938" s="260"/>
    </row>
    <row r="939" spans="3:5" ht="14.25" customHeight="1">
      <c r="C939" s="258"/>
      <c r="D939" s="259"/>
      <c r="E939" s="260"/>
    </row>
    <row r="940" spans="3:5" ht="14.25" customHeight="1">
      <c r="C940" s="258"/>
      <c r="D940" s="259"/>
      <c r="E940" s="260"/>
    </row>
    <row r="941" spans="3:5" ht="14.25" customHeight="1">
      <c r="C941" s="258"/>
      <c r="D941" s="259"/>
      <c r="E941" s="260"/>
    </row>
    <row r="942" spans="3:5" ht="14.25" customHeight="1">
      <c r="C942" s="258"/>
      <c r="D942" s="259"/>
      <c r="E942" s="260"/>
    </row>
    <row r="943" spans="3:5" ht="14.25" customHeight="1">
      <c r="C943" s="258"/>
      <c r="D943" s="259"/>
      <c r="E943" s="260"/>
    </row>
    <row r="944" spans="3:5" ht="14.25" customHeight="1">
      <c r="C944" s="258"/>
      <c r="D944" s="259"/>
      <c r="E944" s="260"/>
    </row>
    <row r="945" spans="3:5" ht="14.25" customHeight="1">
      <c r="C945" s="258"/>
      <c r="D945" s="259"/>
      <c r="E945" s="260"/>
    </row>
    <row r="946" spans="3:5" ht="14.25" customHeight="1">
      <c r="C946" s="258"/>
      <c r="D946" s="259"/>
      <c r="E946" s="260"/>
    </row>
    <row r="947" spans="3:5" ht="14.25" customHeight="1">
      <c r="C947" s="258"/>
      <c r="D947" s="259"/>
      <c r="E947" s="260"/>
    </row>
    <row r="948" spans="3:5" ht="14.25" customHeight="1">
      <c r="C948" s="258"/>
      <c r="D948" s="259"/>
      <c r="E948" s="260"/>
    </row>
    <row r="949" spans="3:5" ht="14.25" customHeight="1">
      <c r="C949" s="258"/>
      <c r="D949" s="259"/>
      <c r="E949" s="260"/>
    </row>
    <row r="950" spans="3:5" ht="14.25" customHeight="1">
      <c r="C950" s="258"/>
      <c r="D950" s="259"/>
      <c r="E950" s="260"/>
    </row>
    <row r="951" spans="3:5" ht="14.25" customHeight="1">
      <c r="C951" s="258"/>
      <c r="D951" s="259"/>
      <c r="E951" s="260"/>
    </row>
    <row r="952" spans="3:5" ht="14.25" customHeight="1">
      <c r="C952" s="258"/>
      <c r="D952" s="259"/>
      <c r="E952" s="260"/>
    </row>
    <row r="953" spans="3:5" ht="14.25" customHeight="1">
      <c r="C953" s="258"/>
      <c r="D953" s="259"/>
      <c r="E953" s="260"/>
    </row>
    <row r="954" spans="3:5" ht="14.25" customHeight="1">
      <c r="C954" s="258"/>
      <c r="D954" s="259"/>
      <c r="E954" s="260"/>
    </row>
    <row r="955" spans="3:5" ht="14.25" customHeight="1">
      <c r="C955" s="258"/>
      <c r="D955" s="259"/>
      <c r="E955" s="260"/>
    </row>
    <row r="956" spans="3:5" ht="14.25" customHeight="1">
      <c r="C956" s="258"/>
      <c r="D956" s="259"/>
      <c r="E956" s="260"/>
    </row>
    <row r="957" spans="3:5" ht="14.25" customHeight="1">
      <c r="C957" s="258"/>
      <c r="D957" s="259"/>
      <c r="E957" s="260"/>
    </row>
    <row r="958" spans="3:5" ht="14.25" customHeight="1">
      <c r="C958" s="258"/>
      <c r="D958" s="259"/>
      <c r="E958" s="260"/>
    </row>
    <row r="959" spans="3:5" ht="14.25" customHeight="1">
      <c r="C959" s="258"/>
      <c r="D959" s="259"/>
      <c r="E959" s="260"/>
    </row>
    <row r="960" spans="3:5" ht="14.25" customHeight="1">
      <c r="C960" s="258"/>
      <c r="D960" s="259"/>
      <c r="E960" s="260"/>
    </row>
    <row r="961" spans="3:5" ht="14.25" customHeight="1">
      <c r="C961" s="258"/>
      <c r="D961" s="259"/>
      <c r="E961" s="260"/>
    </row>
    <row r="962" spans="3:5" ht="14.25" customHeight="1">
      <c r="C962" s="258"/>
      <c r="D962" s="259"/>
      <c r="E962" s="260"/>
    </row>
    <row r="963" spans="3:5" ht="14.25" customHeight="1">
      <c r="C963" s="258"/>
      <c r="D963" s="259"/>
      <c r="E963" s="260"/>
    </row>
    <row r="964" spans="3:5" ht="14.25" customHeight="1">
      <c r="C964" s="258"/>
      <c r="D964" s="259"/>
      <c r="E964" s="260"/>
    </row>
    <row r="965" spans="3:5" ht="14.25" customHeight="1">
      <c r="C965" s="258"/>
      <c r="D965" s="259"/>
      <c r="E965" s="260"/>
    </row>
    <row r="966" spans="3:5" ht="14.25" customHeight="1">
      <c r="C966" s="258"/>
      <c r="D966" s="259"/>
      <c r="E966" s="260"/>
    </row>
    <row r="967" spans="3:5" ht="14.25" customHeight="1">
      <c r="C967" s="258"/>
      <c r="D967" s="259"/>
      <c r="E967" s="260"/>
    </row>
    <row r="968" spans="3:5" ht="14.25" customHeight="1">
      <c r="C968" s="258"/>
      <c r="D968" s="259"/>
      <c r="E968" s="260"/>
    </row>
    <row r="969" spans="3:5" ht="14.25" customHeight="1">
      <c r="C969" s="258"/>
      <c r="D969" s="259"/>
      <c r="E969" s="260"/>
    </row>
    <row r="970" spans="3:5" ht="14.25" customHeight="1">
      <c r="C970" s="258"/>
      <c r="D970" s="259"/>
      <c r="E970" s="260"/>
    </row>
    <row r="971" spans="3:5" ht="14.25" customHeight="1">
      <c r="C971" s="258"/>
      <c r="D971" s="259"/>
      <c r="E971" s="260"/>
    </row>
    <row r="972" spans="3:5" ht="14.25" customHeight="1">
      <c r="C972" s="258"/>
      <c r="D972" s="259"/>
      <c r="E972" s="260"/>
    </row>
    <row r="973" spans="3:5" ht="14.25" customHeight="1">
      <c r="C973" s="258"/>
      <c r="D973" s="259"/>
      <c r="E973" s="260"/>
    </row>
    <row r="974" spans="3:5" ht="14.25" customHeight="1">
      <c r="C974" s="258"/>
      <c r="D974" s="259"/>
      <c r="E974" s="260"/>
    </row>
    <row r="975" spans="3:5" ht="14.25" customHeight="1">
      <c r="C975" s="258"/>
      <c r="D975" s="259"/>
      <c r="E975" s="260"/>
    </row>
    <row r="976" spans="3:5" ht="14.25" customHeight="1">
      <c r="C976" s="258"/>
      <c r="D976" s="259"/>
      <c r="E976" s="260"/>
    </row>
    <row r="977" spans="3:5" ht="14.25" customHeight="1">
      <c r="C977" s="258"/>
      <c r="D977" s="259"/>
      <c r="E977" s="260"/>
    </row>
    <row r="978" spans="3:5" ht="14.25" customHeight="1">
      <c r="C978" s="258"/>
      <c r="D978" s="259"/>
      <c r="E978" s="260"/>
    </row>
    <row r="979" spans="3:5" ht="14.25" customHeight="1">
      <c r="C979" s="258"/>
      <c r="D979" s="259"/>
      <c r="E979" s="260"/>
    </row>
    <row r="980" spans="3:5" ht="14.25" customHeight="1">
      <c r="C980" s="258"/>
      <c r="D980" s="259"/>
      <c r="E980" s="260"/>
    </row>
    <row r="981" spans="3:5" ht="14.25" customHeight="1">
      <c r="C981" s="258"/>
      <c r="D981" s="259"/>
      <c r="E981" s="260"/>
    </row>
    <row r="982" spans="3:5" ht="14.25" customHeight="1">
      <c r="C982" s="258"/>
      <c r="D982" s="259"/>
      <c r="E982" s="260"/>
    </row>
    <row r="983" spans="3:5" ht="14.25" customHeight="1">
      <c r="C983" s="258"/>
      <c r="D983" s="259"/>
      <c r="E983" s="260"/>
    </row>
    <row r="984" spans="3:5" ht="14.25" customHeight="1">
      <c r="C984" s="258"/>
      <c r="D984" s="259"/>
      <c r="E984" s="260"/>
    </row>
    <row r="985" spans="3:5" ht="14.25" customHeight="1">
      <c r="C985" s="258"/>
      <c r="D985" s="259"/>
      <c r="E985" s="260"/>
    </row>
    <row r="986" spans="3:5" ht="14.25" customHeight="1">
      <c r="C986" s="258"/>
      <c r="D986" s="259"/>
      <c r="E986" s="260"/>
    </row>
    <row r="987" spans="3:5" ht="14.25" customHeight="1">
      <c r="C987" s="258"/>
      <c r="D987" s="259"/>
      <c r="E987" s="260"/>
    </row>
    <row r="988" spans="3:5" ht="14.25" customHeight="1">
      <c r="C988" s="258"/>
      <c r="D988" s="259"/>
      <c r="E988" s="260"/>
    </row>
    <row r="989" spans="3:5" ht="14.25" customHeight="1">
      <c r="C989" s="258"/>
      <c r="D989" s="259"/>
      <c r="E989" s="260"/>
    </row>
    <row r="990" spans="3:5" ht="14.25" customHeight="1">
      <c r="C990" s="258"/>
      <c r="D990" s="259"/>
      <c r="E990" s="260"/>
    </row>
    <row r="991" spans="3:5" ht="14.25" customHeight="1">
      <c r="C991" s="258"/>
      <c r="D991" s="259"/>
      <c r="E991" s="260"/>
    </row>
    <row r="992" spans="3:5" ht="14.25" customHeight="1">
      <c r="C992" s="258"/>
      <c r="D992" s="259"/>
      <c r="E992" s="260"/>
    </row>
    <row r="993" spans="3:5" ht="14.25" customHeight="1">
      <c r="C993" s="258"/>
      <c r="D993" s="259"/>
      <c r="E993" s="260"/>
    </row>
    <row r="994" spans="3:5" ht="14.25" customHeight="1">
      <c r="C994" s="258"/>
      <c r="D994" s="259"/>
      <c r="E994" s="260"/>
    </row>
    <row r="995" spans="3:5" ht="14.25" customHeight="1">
      <c r="C995" s="258"/>
      <c r="D995" s="259"/>
      <c r="E995" s="260"/>
    </row>
    <row r="996" spans="3:5" ht="14.25" customHeight="1">
      <c r="C996" s="258"/>
      <c r="D996" s="259"/>
      <c r="E996" s="260"/>
    </row>
    <row r="997" spans="3:5" ht="14.25" customHeight="1">
      <c r="C997" s="258"/>
      <c r="D997" s="259"/>
      <c r="E997" s="260"/>
    </row>
    <row r="998" spans="3:5" ht="14.25" customHeight="1">
      <c r="C998" s="258"/>
      <c r="D998" s="259"/>
      <c r="E998" s="260"/>
    </row>
    <row r="999" spans="3:5" ht="14.25" customHeight="1">
      <c r="C999" s="258"/>
      <c r="D999" s="259"/>
      <c r="E999" s="260"/>
    </row>
    <row r="1000" spans="3:5" ht="14.25" customHeight="1">
      <c r="C1000" s="258"/>
      <c r="D1000" s="259"/>
      <c r="E1000" s="26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zoomScale="90" zoomScaleNormal="90" workbookViewId="0">
      <pane xSplit="4" ySplit="5" topLeftCell="E18" activePane="bottomRight" state="frozen"/>
      <selection pane="topRight" activeCell="E1" sqref="E1"/>
      <selection pane="bottomLeft" activeCell="A6" sqref="A6"/>
      <selection pane="bottomRight" activeCell="E30" sqref="E30"/>
    </sheetView>
  </sheetViews>
  <sheetFormatPr defaultRowHeight="14.5"/>
  <cols>
    <col min="1" max="1" width="6.08984375" customWidth="1"/>
    <col min="2" max="2" width="3.36328125" customWidth="1"/>
    <col min="3" max="3" width="2.54296875" customWidth="1"/>
    <col min="4" max="4" width="52.54296875" customWidth="1"/>
    <col min="5" max="5" width="14.1796875" style="3" customWidth="1"/>
    <col min="6" max="17" width="4.81640625" customWidth="1"/>
    <col min="18" max="18" width="14.7265625" bestFit="1" customWidth="1"/>
    <col min="20" max="20" width="11.1796875" bestFit="1" customWidth="1"/>
  </cols>
  <sheetData>
    <row r="1" spans="1:22">
      <c r="E1" s="24"/>
      <c r="U1" t="s">
        <v>156</v>
      </c>
      <c r="V1" t="s">
        <v>157</v>
      </c>
    </row>
    <row r="2" spans="1:22" ht="15" thickBot="1">
      <c r="T2" t="s">
        <v>142</v>
      </c>
    </row>
    <row r="3" spans="1:22" ht="15" thickBot="1">
      <c r="F3" s="334" t="s">
        <v>12</v>
      </c>
      <c r="G3" s="335"/>
      <c r="H3" s="335"/>
      <c r="I3" s="335"/>
      <c r="J3" s="335"/>
      <c r="K3" s="335"/>
      <c r="L3" s="335"/>
      <c r="M3" s="335"/>
      <c r="N3" s="335"/>
      <c r="O3" s="335"/>
      <c r="P3" s="335"/>
      <c r="Q3" s="336"/>
    </row>
    <row r="4" spans="1:22">
      <c r="A4" s="345" t="s">
        <v>1</v>
      </c>
      <c r="B4" s="339" t="s">
        <v>19</v>
      </c>
      <c r="C4" s="340"/>
      <c r="D4" s="341"/>
      <c r="E4" s="337" t="s">
        <v>10</v>
      </c>
      <c r="F4" s="331" t="s">
        <v>13</v>
      </c>
      <c r="G4" s="332"/>
      <c r="H4" s="332"/>
      <c r="I4" s="349"/>
      <c r="J4" s="331" t="s">
        <v>14</v>
      </c>
      <c r="K4" s="332"/>
      <c r="L4" s="332"/>
      <c r="M4" s="349"/>
      <c r="N4" s="331" t="s">
        <v>187</v>
      </c>
      <c r="O4" s="332"/>
      <c r="P4" s="332"/>
      <c r="Q4" s="333"/>
      <c r="R4" s="327" t="s">
        <v>24</v>
      </c>
    </row>
    <row r="5" spans="1:22" ht="15" thickBot="1">
      <c r="A5" s="346"/>
      <c r="B5" s="342"/>
      <c r="C5" s="343"/>
      <c r="D5" s="344"/>
      <c r="E5" s="338"/>
      <c r="F5" s="21" t="s">
        <v>15</v>
      </c>
      <c r="G5" s="22" t="s">
        <v>16</v>
      </c>
      <c r="H5" s="22" t="s">
        <v>17</v>
      </c>
      <c r="I5" s="23" t="s">
        <v>18</v>
      </c>
      <c r="J5" s="21" t="s">
        <v>15</v>
      </c>
      <c r="K5" s="22" t="s">
        <v>16</v>
      </c>
      <c r="L5" s="22" t="s">
        <v>17</v>
      </c>
      <c r="M5" s="23" t="s">
        <v>18</v>
      </c>
      <c r="N5" s="21" t="s">
        <v>15</v>
      </c>
      <c r="O5" s="22" t="s">
        <v>16</v>
      </c>
      <c r="P5" s="22" t="s">
        <v>17</v>
      </c>
      <c r="Q5" s="27" t="s">
        <v>18</v>
      </c>
      <c r="R5" s="328"/>
    </row>
    <row r="6" spans="1:22">
      <c r="A6" s="19">
        <v>1</v>
      </c>
      <c r="B6" s="15" t="s">
        <v>188</v>
      </c>
      <c r="C6" s="4"/>
      <c r="D6" s="16"/>
      <c r="E6" s="13"/>
      <c r="F6" s="30"/>
      <c r="G6" s="31"/>
      <c r="H6" s="31"/>
      <c r="I6" s="32"/>
      <c r="J6" s="30"/>
      <c r="K6" s="31"/>
      <c r="L6" s="31"/>
      <c r="M6" s="32"/>
      <c r="N6" s="30"/>
      <c r="O6" s="31"/>
      <c r="P6" s="31"/>
      <c r="Q6" s="32"/>
      <c r="R6" s="29"/>
    </row>
    <row r="7" spans="1:22">
      <c r="A7" s="19"/>
      <c r="B7" s="15" t="s">
        <v>0</v>
      </c>
      <c r="C7" s="4" t="s">
        <v>21</v>
      </c>
      <c r="D7" s="16"/>
      <c r="E7" s="13"/>
      <c r="F7" s="6"/>
      <c r="G7" s="5"/>
      <c r="H7" s="5"/>
      <c r="I7" s="7"/>
      <c r="J7" s="263"/>
      <c r="K7" s="261"/>
      <c r="L7" s="261"/>
      <c r="M7" s="262"/>
      <c r="N7" s="263"/>
      <c r="O7" s="388"/>
      <c r="P7" s="388"/>
      <c r="Q7" s="389"/>
      <c r="R7" s="28"/>
    </row>
    <row r="8" spans="1:22">
      <c r="A8" s="19"/>
      <c r="B8" s="15" t="s">
        <v>0</v>
      </c>
      <c r="C8" s="4" t="s">
        <v>22</v>
      </c>
      <c r="D8" s="16"/>
      <c r="E8" s="13"/>
      <c r="F8" s="6"/>
      <c r="G8" s="5"/>
      <c r="H8" s="5"/>
      <c r="I8" s="7"/>
      <c r="J8" s="6"/>
      <c r="K8" s="261"/>
      <c r="L8" s="261"/>
      <c r="M8" s="262"/>
      <c r="N8" s="263"/>
      <c r="O8" s="388"/>
      <c r="P8" s="388"/>
      <c r="Q8" s="389"/>
      <c r="R8" s="28"/>
    </row>
    <row r="9" spans="1:22">
      <c r="A9" s="19"/>
      <c r="B9" s="397" t="s">
        <v>0</v>
      </c>
      <c r="C9" s="398" t="s">
        <v>813</v>
      </c>
      <c r="D9" s="399"/>
      <c r="E9" s="13"/>
      <c r="F9" s="6"/>
      <c r="G9" s="5"/>
      <c r="H9" s="388"/>
      <c r="I9" s="262"/>
      <c r="J9" s="6"/>
      <c r="K9" s="5"/>
      <c r="L9" s="5"/>
      <c r="M9" s="7"/>
      <c r="N9" s="6"/>
      <c r="O9" s="5"/>
      <c r="P9" s="5"/>
      <c r="Q9" s="7"/>
      <c r="R9" s="28"/>
    </row>
    <row r="10" spans="1:22">
      <c r="A10" s="19">
        <v>2</v>
      </c>
      <c r="B10" s="15" t="s">
        <v>23</v>
      </c>
      <c r="C10" s="4"/>
      <c r="D10" s="16"/>
      <c r="E10" s="13"/>
      <c r="F10" s="6"/>
      <c r="G10" s="5"/>
      <c r="H10" s="5"/>
      <c r="I10" s="7"/>
      <c r="J10" s="6"/>
      <c r="K10" s="5"/>
      <c r="L10" s="5"/>
      <c r="M10" s="7"/>
      <c r="N10" s="6"/>
      <c r="O10" s="5"/>
      <c r="P10" s="5"/>
      <c r="Q10" s="7"/>
      <c r="R10" s="28"/>
    </row>
    <row r="11" spans="1:22">
      <c r="A11" s="20"/>
      <c r="B11" s="17" t="s">
        <v>0</v>
      </c>
      <c r="C11" s="2" t="s">
        <v>189</v>
      </c>
      <c r="D11" s="18"/>
      <c r="E11" s="14"/>
      <c r="F11" s="8"/>
      <c r="G11" s="1"/>
      <c r="H11" s="202"/>
      <c r="I11" s="203"/>
      <c r="J11" s="204"/>
      <c r="K11" s="1"/>
      <c r="L11" s="1"/>
      <c r="M11" s="9"/>
      <c r="N11" s="8"/>
      <c r="O11" s="1"/>
      <c r="P11" s="1"/>
      <c r="Q11" s="9"/>
      <c r="R11" s="28" t="s">
        <v>194</v>
      </c>
      <c r="S11" t="s">
        <v>807</v>
      </c>
    </row>
    <row r="12" spans="1:22">
      <c r="A12" s="20"/>
      <c r="B12" s="17" t="s">
        <v>0</v>
      </c>
      <c r="C12" s="2" t="s">
        <v>190</v>
      </c>
      <c r="D12" s="18"/>
      <c r="E12" s="14"/>
      <c r="F12" s="8"/>
      <c r="G12" s="1"/>
      <c r="H12" s="202"/>
      <c r="I12" s="203"/>
      <c r="J12" s="204"/>
      <c r="K12" s="1"/>
      <c r="L12" s="1"/>
      <c r="M12" s="9"/>
      <c r="N12" s="8"/>
      <c r="O12" s="1"/>
      <c r="P12" s="1"/>
      <c r="Q12" s="9"/>
      <c r="R12" s="28" t="s">
        <v>194</v>
      </c>
      <c r="S12" t="s">
        <v>354</v>
      </c>
    </row>
    <row r="13" spans="1:22">
      <c r="A13" s="20"/>
      <c r="B13" s="17" t="s">
        <v>0</v>
      </c>
      <c r="C13" s="2" t="s">
        <v>805</v>
      </c>
      <c r="D13" s="18"/>
      <c r="E13" s="14"/>
      <c r="F13" s="8"/>
      <c r="G13" s="1"/>
      <c r="H13" s="202"/>
      <c r="I13" s="203"/>
      <c r="J13" s="204"/>
      <c r="K13" s="1"/>
      <c r="L13" s="1"/>
      <c r="M13" s="9"/>
      <c r="N13" s="8"/>
      <c r="O13" s="1"/>
      <c r="P13" s="1"/>
      <c r="Q13" s="9"/>
      <c r="R13" s="28" t="s">
        <v>194</v>
      </c>
      <c r="S13" t="s">
        <v>806</v>
      </c>
    </row>
    <row r="14" spans="1:22">
      <c r="A14" s="20">
        <v>3</v>
      </c>
      <c r="B14" s="403" t="s">
        <v>816</v>
      </c>
      <c r="C14" s="404"/>
      <c r="D14" s="405"/>
      <c r="E14" s="14"/>
      <c r="F14" s="8"/>
      <c r="G14" s="1"/>
      <c r="H14" s="1"/>
      <c r="I14" s="9"/>
      <c r="J14" s="8"/>
      <c r="K14" s="1"/>
      <c r="L14" s="1"/>
      <c r="M14" s="9"/>
      <c r="N14" s="8"/>
      <c r="O14" s="1"/>
      <c r="P14" s="1"/>
      <c r="Q14" s="9"/>
      <c r="R14" s="28"/>
    </row>
    <row r="15" spans="1:22">
      <c r="A15" s="20"/>
      <c r="B15" s="403" t="s">
        <v>0</v>
      </c>
      <c r="C15" s="404" t="s">
        <v>11</v>
      </c>
      <c r="D15" s="405"/>
      <c r="E15" s="14"/>
      <c r="F15" s="8"/>
      <c r="G15" s="1"/>
      <c r="H15" s="202"/>
      <c r="I15" s="203"/>
      <c r="J15" s="8"/>
      <c r="K15" s="1"/>
      <c r="L15" s="1"/>
      <c r="M15" s="9"/>
      <c r="N15" s="8"/>
      <c r="O15" s="1"/>
      <c r="P15" s="1"/>
      <c r="Q15" s="9"/>
      <c r="R15" s="28" t="s">
        <v>198</v>
      </c>
    </row>
    <row r="16" spans="1:22">
      <c r="A16" s="20"/>
      <c r="B16" s="403" t="s">
        <v>0</v>
      </c>
      <c r="C16" s="404" t="s">
        <v>808</v>
      </c>
      <c r="D16" s="405"/>
      <c r="E16" s="14"/>
      <c r="F16" s="8"/>
      <c r="G16" s="1"/>
      <c r="H16" s="202"/>
      <c r="I16" s="203"/>
      <c r="J16" s="8"/>
      <c r="K16" s="1"/>
      <c r="L16" s="1"/>
      <c r="M16" s="9"/>
      <c r="N16" s="8"/>
      <c r="O16" s="1"/>
      <c r="P16" s="1"/>
      <c r="Q16" s="9"/>
      <c r="R16" s="28" t="s">
        <v>198</v>
      </c>
    </row>
    <row r="17" spans="1:19">
      <c r="A17" s="20">
        <v>4</v>
      </c>
      <c r="B17" s="17" t="s">
        <v>196</v>
      </c>
      <c r="C17" s="2"/>
      <c r="D17" s="18"/>
      <c r="E17" s="14"/>
      <c r="F17" s="8"/>
      <c r="G17" s="1"/>
      <c r="H17" s="1"/>
      <c r="I17" s="9"/>
      <c r="J17" s="8"/>
      <c r="K17" s="1"/>
      <c r="L17" s="1"/>
      <c r="M17" s="9"/>
      <c r="N17" s="8"/>
      <c r="O17" s="1"/>
      <c r="P17" s="1"/>
      <c r="Q17" s="9"/>
      <c r="R17" s="28"/>
    </row>
    <row r="18" spans="1:19">
      <c r="A18" s="20"/>
      <c r="B18" s="17" t="s">
        <v>0</v>
      </c>
      <c r="C18" s="2" t="s">
        <v>197</v>
      </c>
      <c r="D18" s="18"/>
      <c r="E18" s="14"/>
      <c r="F18" s="8"/>
      <c r="G18" s="1"/>
      <c r="H18" s="202"/>
      <c r="I18" s="203"/>
      <c r="J18" s="8"/>
      <c r="K18" s="1"/>
      <c r="L18" s="1"/>
      <c r="M18" s="9"/>
      <c r="N18" s="8"/>
      <c r="O18" s="1"/>
      <c r="P18" s="1"/>
      <c r="Q18" s="9"/>
      <c r="R18" s="28" t="s">
        <v>199</v>
      </c>
    </row>
    <row r="19" spans="1:19">
      <c r="A19" s="20"/>
      <c r="B19" s="17" t="s">
        <v>0</v>
      </c>
      <c r="C19" s="2" t="s">
        <v>201</v>
      </c>
      <c r="D19" s="18"/>
      <c r="E19" s="14"/>
      <c r="F19" s="8"/>
      <c r="G19" s="1"/>
      <c r="H19" s="202"/>
      <c r="I19" s="203"/>
      <c r="J19" s="204"/>
      <c r="K19" s="202"/>
      <c r="L19" s="1"/>
      <c r="M19" s="9"/>
      <c r="N19" s="8"/>
      <c r="O19" s="1"/>
      <c r="P19" s="1"/>
      <c r="Q19" s="9"/>
      <c r="R19" s="28"/>
    </row>
    <row r="20" spans="1:19">
      <c r="A20" s="20">
        <v>5</v>
      </c>
      <c r="B20" s="403" t="s">
        <v>812</v>
      </c>
      <c r="C20" s="404"/>
      <c r="D20" s="405"/>
      <c r="E20" s="14"/>
      <c r="F20" s="8"/>
      <c r="G20" s="1"/>
      <c r="H20" s="1"/>
      <c r="I20" s="203"/>
      <c r="J20" s="204"/>
      <c r="K20" s="391"/>
      <c r="L20" s="391"/>
      <c r="M20" s="392"/>
      <c r="N20" s="390"/>
      <c r="O20" s="391"/>
      <c r="P20" s="391"/>
      <c r="Q20" s="392"/>
      <c r="R20" s="28" t="s">
        <v>195</v>
      </c>
    </row>
    <row r="21" spans="1:19">
      <c r="A21" s="20"/>
      <c r="B21" s="17" t="s">
        <v>191</v>
      </c>
      <c r="C21" s="2"/>
      <c r="D21" s="18"/>
      <c r="E21" s="14"/>
      <c r="F21" s="8"/>
      <c r="G21" s="1"/>
      <c r="H21" s="1"/>
      <c r="I21" s="203"/>
      <c r="J21" s="204"/>
      <c r="K21" s="202"/>
      <c r="L21" s="202"/>
      <c r="M21" s="203"/>
      <c r="N21" s="8"/>
      <c r="O21" s="1"/>
      <c r="P21" s="1"/>
      <c r="Q21" s="9"/>
      <c r="R21" s="28" t="s">
        <v>195</v>
      </c>
    </row>
    <row r="22" spans="1:19">
      <c r="A22" s="20">
        <v>6</v>
      </c>
      <c r="B22" s="17" t="s">
        <v>2</v>
      </c>
      <c r="C22" s="2"/>
      <c r="D22" s="18"/>
      <c r="E22" s="14"/>
      <c r="F22" s="8"/>
      <c r="G22" s="1"/>
      <c r="H22" s="202"/>
      <c r="I22" s="203"/>
      <c r="J22" s="204"/>
      <c r="K22" s="1"/>
      <c r="L22" s="1"/>
      <c r="M22" s="9"/>
      <c r="N22" s="8"/>
      <c r="O22" s="1"/>
      <c r="P22" s="1"/>
      <c r="Q22" s="9"/>
      <c r="R22" s="28" t="s">
        <v>195</v>
      </c>
    </row>
    <row r="23" spans="1:19">
      <c r="A23" s="20">
        <v>7</v>
      </c>
      <c r="B23" s="17" t="s">
        <v>192</v>
      </c>
      <c r="C23" s="2"/>
      <c r="D23" s="18"/>
      <c r="E23" s="14"/>
      <c r="F23" s="8"/>
      <c r="G23" s="1"/>
      <c r="H23" s="202"/>
      <c r="I23" s="203"/>
      <c r="J23" s="204"/>
      <c r="K23" s="1"/>
      <c r="L23" s="1"/>
      <c r="M23" s="9"/>
      <c r="N23" s="8"/>
      <c r="O23" s="1"/>
      <c r="P23" s="1"/>
      <c r="Q23" s="9"/>
      <c r="R23" s="28" t="s">
        <v>195</v>
      </c>
      <c r="S23" t="s">
        <v>796</v>
      </c>
    </row>
    <row r="24" spans="1:19">
      <c r="A24" s="20">
        <v>8</v>
      </c>
      <c r="B24" s="17" t="s">
        <v>809</v>
      </c>
      <c r="C24" s="2"/>
      <c r="D24" s="18"/>
      <c r="E24" s="14"/>
      <c r="F24" s="8"/>
      <c r="G24" s="1"/>
      <c r="H24" s="391"/>
      <c r="I24" s="203"/>
      <c r="J24" s="390"/>
      <c r="K24" s="1"/>
      <c r="L24" s="140"/>
      <c r="M24" s="393"/>
      <c r="N24" s="8"/>
      <c r="O24" s="1"/>
      <c r="P24" s="1"/>
      <c r="Q24" s="9"/>
      <c r="R24" s="394"/>
    </row>
    <row r="25" spans="1:19">
      <c r="A25" s="20"/>
      <c r="B25" s="406" t="s">
        <v>0</v>
      </c>
      <c r="C25" s="407" t="s">
        <v>814</v>
      </c>
      <c r="D25" s="408"/>
      <c r="E25" s="14"/>
      <c r="F25" s="8"/>
      <c r="G25" s="1"/>
      <c r="H25" s="391"/>
      <c r="I25" s="203"/>
      <c r="J25" s="390"/>
      <c r="K25" s="1"/>
      <c r="L25" s="140"/>
      <c r="M25" s="393"/>
      <c r="N25" s="8"/>
      <c r="O25" s="1"/>
      <c r="P25" s="1"/>
      <c r="Q25" s="9"/>
      <c r="R25" s="394"/>
    </row>
    <row r="26" spans="1:19">
      <c r="A26" s="20">
        <v>9</v>
      </c>
      <c r="B26" s="17" t="s">
        <v>3</v>
      </c>
      <c r="C26" s="2"/>
      <c r="D26" s="18"/>
      <c r="E26" s="14"/>
      <c r="F26" s="8"/>
      <c r="G26" s="1"/>
      <c r="H26" s="1"/>
      <c r="I26" s="203"/>
      <c r="J26" s="204"/>
      <c r="K26" s="202"/>
      <c r="L26" s="140"/>
      <c r="M26" s="1"/>
      <c r="N26" s="8"/>
      <c r="O26" s="1"/>
      <c r="P26" s="1"/>
      <c r="Q26" s="9"/>
      <c r="R26" s="329" t="s">
        <v>200</v>
      </c>
      <c r="S26" t="s">
        <v>25</v>
      </c>
    </row>
    <row r="27" spans="1:19">
      <c r="A27" s="20"/>
      <c r="B27" s="409" t="s">
        <v>0</v>
      </c>
      <c r="C27" s="410" t="s">
        <v>817</v>
      </c>
      <c r="D27" s="410"/>
      <c r="E27" s="14"/>
      <c r="F27" s="8"/>
      <c r="G27" s="1"/>
      <c r="H27" s="1"/>
      <c r="I27" s="203"/>
      <c r="J27" s="204"/>
      <c r="K27" s="202"/>
      <c r="L27" s="140"/>
      <c r="M27" s="1"/>
      <c r="N27" s="8"/>
      <c r="O27" s="1"/>
      <c r="P27" s="1"/>
      <c r="Q27" s="9"/>
      <c r="R27" s="330"/>
      <c r="S27" t="s">
        <v>26</v>
      </c>
    </row>
    <row r="28" spans="1:19">
      <c r="A28" s="20">
        <v>10</v>
      </c>
      <c r="B28" s="400" t="s">
        <v>815</v>
      </c>
      <c r="C28" s="401"/>
      <c r="D28" s="402"/>
      <c r="E28" s="14"/>
      <c r="F28" s="8"/>
      <c r="G28" s="1"/>
      <c r="H28" s="1"/>
      <c r="I28" s="203"/>
      <c r="J28" s="390"/>
      <c r="K28" s="1"/>
      <c r="L28" s="1"/>
      <c r="M28" s="9"/>
      <c r="N28" s="8"/>
      <c r="O28" s="1"/>
      <c r="P28" s="1"/>
      <c r="Q28" s="9"/>
      <c r="R28" s="28" t="s">
        <v>158</v>
      </c>
    </row>
    <row r="29" spans="1:19">
      <c r="A29" s="20">
        <v>11</v>
      </c>
      <c r="B29" s="17" t="s">
        <v>4</v>
      </c>
      <c r="C29" s="2"/>
      <c r="D29" s="18"/>
      <c r="E29" s="14"/>
      <c r="F29" s="8"/>
      <c r="G29" s="1"/>
      <c r="H29" s="1"/>
      <c r="I29" s="9"/>
      <c r="J29" s="204"/>
      <c r="K29" s="202"/>
      <c r="L29" s="202"/>
      <c r="M29" s="203"/>
      <c r="N29" s="390"/>
      <c r="O29" s="391"/>
      <c r="P29" s="391"/>
      <c r="Q29" s="392"/>
      <c r="R29" s="28" t="s">
        <v>193</v>
      </c>
    </row>
    <row r="30" spans="1:19">
      <c r="A30" s="20">
        <v>12</v>
      </c>
      <c r="B30" s="17" t="s">
        <v>5</v>
      </c>
      <c r="C30" s="2"/>
      <c r="D30" s="18"/>
      <c r="E30" s="14"/>
      <c r="F30" s="8"/>
      <c r="G30" s="1"/>
      <c r="H30" s="1"/>
      <c r="I30" s="9"/>
      <c r="J30" s="8"/>
      <c r="K30" s="202"/>
      <c r="L30" s="202"/>
      <c r="M30" s="203"/>
      <c r="N30" s="204"/>
      <c r="O30" s="391"/>
      <c r="P30" s="391"/>
      <c r="Q30" s="392"/>
      <c r="R30" s="28" t="s">
        <v>810</v>
      </c>
    </row>
    <row r="31" spans="1:19">
      <c r="A31" s="20">
        <v>13</v>
      </c>
      <c r="B31" s="17" t="s">
        <v>6</v>
      </c>
      <c r="C31" s="2"/>
      <c r="D31" s="18"/>
      <c r="E31" s="14"/>
      <c r="F31" s="8"/>
      <c r="G31" s="1"/>
      <c r="H31" s="1"/>
      <c r="I31" s="9"/>
      <c r="J31" s="8"/>
      <c r="K31" s="202"/>
      <c r="L31" s="202"/>
      <c r="M31" s="203"/>
      <c r="N31" s="204"/>
      <c r="O31" s="391"/>
      <c r="P31" s="391"/>
      <c r="Q31" s="392"/>
      <c r="R31" s="28" t="s">
        <v>810</v>
      </c>
    </row>
    <row r="32" spans="1:19">
      <c r="A32" s="20">
        <v>14</v>
      </c>
      <c r="B32" s="17" t="s">
        <v>7</v>
      </c>
      <c r="C32" s="2"/>
      <c r="D32" s="18"/>
      <c r="E32" s="14"/>
      <c r="F32" s="8"/>
      <c r="G32" s="1"/>
      <c r="H32" s="1"/>
      <c r="I32" s="9"/>
      <c r="J32" s="8"/>
      <c r="K32" s="202"/>
      <c r="L32" s="202"/>
      <c r="M32" s="203"/>
      <c r="N32" s="204"/>
      <c r="O32" s="391"/>
      <c r="P32" s="391"/>
      <c r="Q32" s="392"/>
      <c r="R32" s="28" t="s">
        <v>195</v>
      </c>
    </row>
    <row r="33" spans="1:18" ht="15" thickBot="1">
      <c r="A33" s="20">
        <v>15</v>
      </c>
      <c r="B33" s="17" t="s">
        <v>8</v>
      </c>
      <c r="C33" s="2"/>
      <c r="D33" s="18"/>
      <c r="E33" s="14"/>
      <c r="F33" s="10"/>
      <c r="G33" s="11"/>
      <c r="H33" s="11"/>
      <c r="I33" s="12"/>
      <c r="J33" s="10"/>
      <c r="K33" s="11"/>
      <c r="L33" s="11"/>
      <c r="M33" s="12"/>
      <c r="N33" s="395"/>
      <c r="O33" s="396"/>
      <c r="P33" s="396"/>
      <c r="Q33" s="12"/>
      <c r="R33" s="28" t="s">
        <v>811</v>
      </c>
    </row>
    <row r="34" spans="1:18" ht="15" thickBot="1">
      <c r="A34" s="25"/>
      <c r="B34" s="347" t="s">
        <v>20</v>
      </c>
      <c r="C34" s="347"/>
      <c r="D34" s="348"/>
      <c r="E34" s="26">
        <f>SUM(E6:E33)</f>
        <v>0</v>
      </c>
    </row>
  </sheetData>
  <mergeCells count="10">
    <mergeCell ref="B4:D5"/>
    <mergeCell ref="A4:A5"/>
    <mergeCell ref="B34:D34"/>
    <mergeCell ref="F4:I4"/>
    <mergeCell ref="J4:M4"/>
    <mergeCell ref="R4:R5"/>
    <mergeCell ref="R26:R27"/>
    <mergeCell ref="N4:Q4"/>
    <mergeCell ref="F3:Q3"/>
    <mergeCell ref="E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9FDDA-0988-4735-9CDF-5FF24ABE5D96}">
  <sheetPr>
    <tabColor theme="4" tint="0.59999389629810485"/>
  </sheetPr>
  <dimension ref="A2:U888"/>
  <sheetViews>
    <sheetView zoomScale="80" zoomScaleNormal="80" workbookViewId="0">
      <pane ySplit="4" topLeftCell="A5" activePane="bottomLeft" state="frozen"/>
      <selection pane="bottomLeft" activeCell="I13" sqref="I13"/>
    </sheetView>
  </sheetViews>
  <sheetFormatPr defaultColWidth="14.453125" defaultRowHeight="15" customHeight="1"/>
  <cols>
    <col min="1" max="1" width="8.6328125" style="208" customWidth="1"/>
    <col min="2" max="2" width="15.6328125" style="208" customWidth="1"/>
    <col min="3" max="3" width="18.6328125" style="208" customWidth="1"/>
    <col min="4" max="4" width="8.90625" style="208" hidden="1" customWidth="1"/>
    <col min="5" max="5" width="12.90625" style="208" hidden="1" customWidth="1"/>
    <col min="6" max="6" width="8.90625" style="208" hidden="1" customWidth="1"/>
    <col min="7" max="7" width="9.6328125" style="208" hidden="1" customWidth="1"/>
    <col min="8" max="8" width="15.81640625" style="208" bestFit="1" customWidth="1"/>
    <col min="9" max="9" width="15.81640625" style="208" customWidth="1"/>
    <col min="10" max="10" width="17" style="208" customWidth="1"/>
    <col min="11" max="11" width="6.6328125" style="208" hidden="1" customWidth="1"/>
    <col min="12" max="12" width="10.81640625" style="208" customWidth="1"/>
    <col min="13" max="13" width="24.90625" style="208" customWidth="1"/>
    <col min="14" max="14" width="8.90625" style="208" customWidth="1"/>
    <col min="15" max="15" width="58.08984375" style="208" customWidth="1"/>
    <col min="16" max="16" width="53.08984375" style="208" customWidth="1"/>
    <col min="17" max="34" width="8.6328125" style="208" customWidth="1"/>
    <col min="35" max="16384" width="14.453125" style="208"/>
  </cols>
  <sheetData>
    <row r="2" spans="1:16" ht="30.75" customHeight="1">
      <c r="A2" s="315" t="s">
        <v>491</v>
      </c>
      <c r="B2" s="315"/>
      <c r="C2" s="315"/>
      <c r="F2" s="291">
        <f>SUBTOTAL(9,F5:F144)</f>
        <v>97</v>
      </c>
      <c r="G2" s="291"/>
      <c r="H2" s="291">
        <f>SUBTOTAL(9,H5:H144)</f>
        <v>46</v>
      </c>
      <c r="I2" s="291">
        <f t="shared" ref="I2:L2" si="0">SUBTOTAL(9,I5:I144)</f>
        <v>4</v>
      </c>
      <c r="J2" s="291">
        <f t="shared" si="0"/>
        <v>20</v>
      </c>
      <c r="K2" s="291"/>
      <c r="L2" s="291">
        <f t="shared" si="0"/>
        <v>27</v>
      </c>
      <c r="M2" s="291">
        <f>SUM(H2:J2)</f>
        <v>70</v>
      </c>
      <c r="P2" s="209"/>
    </row>
    <row r="3" spans="1:16" ht="14.25" customHeight="1">
      <c r="A3" s="247"/>
      <c r="B3" s="247"/>
      <c r="C3" s="247"/>
      <c r="D3" s="247"/>
      <c r="E3" s="247"/>
      <c r="F3" s="248"/>
      <c r="G3" s="210"/>
      <c r="H3" s="290" t="s">
        <v>750</v>
      </c>
      <c r="I3" s="290" t="s">
        <v>751</v>
      </c>
      <c r="J3" s="248"/>
      <c r="K3" s="248"/>
      <c r="L3" s="248"/>
      <c r="M3" s="248"/>
      <c r="N3" s="248"/>
      <c r="O3" s="247"/>
      <c r="P3" s="209"/>
    </row>
    <row r="4" spans="1:16" ht="14.25" customHeight="1">
      <c r="A4" s="246" t="s">
        <v>1</v>
      </c>
      <c r="B4" s="246" t="s">
        <v>490</v>
      </c>
      <c r="C4" s="246" t="s">
        <v>489</v>
      </c>
      <c r="D4" s="246" t="s">
        <v>488</v>
      </c>
      <c r="E4" s="246" t="s">
        <v>487</v>
      </c>
      <c r="F4" s="246" t="s">
        <v>486</v>
      </c>
      <c r="G4" s="246" t="s">
        <v>485</v>
      </c>
      <c r="H4" s="287" t="s">
        <v>744</v>
      </c>
      <c r="I4" s="287" t="s">
        <v>744</v>
      </c>
      <c r="J4" s="246" t="s">
        <v>745</v>
      </c>
      <c r="K4" s="246" t="s">
        <v>749</v>
      </c>
      <c r="L4" s="288" t="s">
        <v>753</v>
      </c>
      <c r="M4" s="246" t="s">
        <v>746</v>
      </c>
      <c r="N4" s="246"/>
      <c r="O4" s="246" t="s">
        <v>255</v>
      </c>
      <c r="P4" s="209"/>
    </row>
    <row r="5" spans="1:16" ht="14.25" customHeight="1">
      <c r="A5" s="283" t="s">
        <v>484</v>
      </c>
      <c r="B5" s="284"/>
      <c r="C5" s="284"/>
      <c r="D5" s="284"/>
      <c r="E5" s="284"/>
      <c r="F5" s="284"/>
      <c r="G5" s="285"/>
      <c r="H5" s="284"/>
      <c r="I5" s="284"/>
      <c r="J5" s="284"/>
      <c r="K5" s="284"/>
      <c r="L5" s="284"/>
      <c r="M5" s="284"/>
      <c r="N5" s="238"/>
      <c r="O5" s="238"/>
      <c r="P5" s="245">
        <f>SUM(F6:F8)</f>
        <v>2</v>
      </c>
    </row>
    <row r="6" spans="1:16" s="224" customFormat="1" ht="14.25" customHeight="1">
      <c r="A6" s="233"/>
      <c r="B6" s="233" t="s">
        <v>481</v>
      </c>
      <c r="C6" s="233" t="s">
        <v>743</v>
      </c>
      <c r="D6" s="234">
        <v>1</v>
      </c>
      <c r="E6" s="234">
        <v>2</v>
      </c>
      <c r="F6" s="234">
        <v>0</v>
      </c>
      <c r="G6" s="226"/>
      <c r="H6" s="234"/>
      <c r="I6" s="234"/>
      <c r="J6" s="234"/>
      <c r="K6" s="234"/>
      <c r="L6" s="234"/>
      <c r="M6" s="234"/>
      <c r="N6" s="234"/>
      <c r="O6" s="233" t="s">
        <v>742</v>
      </c>
      <c r="P6" s="225"/>
    </row>
    <row r="7" spans="1:16" s="224" customFormat="1" ht="14.25" customHeight="1">
      <c r="A7" s="233"/>
      <c r="B7" s="233" t="s">
        <v>481</v>
      </c>
      <c r="C7" s="233" t="s">
        <v>483</v>
      </c>
      <c r="D7" s="234">
        <v>1</v>
      </c>
      <c r="E7" s="234"/>
      <c r="F7" s="234">
        <v>1</v>
      </c>
      <c r="G7" s="226">
        <v>2</v>
      </c>
      <c r="H7" s="234">
        <v>1</v>
      </c>
      <c r="I7" s="234"/>
      <c r="J7" s="234"/>
      <c r="K7" s="234">
        <f t="shared" ref="K7:K20" si="1">F7-(J7+I7+H7)</f>
        <v>0</v>
      </c>
      <c r="L7" s="234" t="str">
        <f>IF(K7=0,"Done",K7)</f>
        <v>Done</v>
      </c>
      <c r="M7" s="234" t="s">
        <v>614</v>
      </c>
      <c r="N7" s="234"/>
      <c r="O7" s="233" t="s">
        <v>482</v>
      </c>
      <c r="P7" s="225"/>
    </row>
    <row r="8" spans="1:16" s="224" customFormat="1" ht="14.25" customHeight="1">
      <c r="A8" s="233"/>
      <c r="B8" s="233" t="s">
        <v>481</v>
      </c>
      <c r="C8" s="233" t="s">
        <v>480</v>
      </c>
      <c r="D8" s="234">
        <v>1</v>
      </c>
      <c r="E8" s="234"/>
      <c r="F8" s="234">
        <v>1</v>
      </c>
      <c r="G8" s="226">
        <v>1</v>
      </c>
      <c r="H8" s="234">
        <v>1</v>
      </c>
      <c r="I8" s="234"/>
      <c r="J8" s="234"/>
      <c r="K8" s="234">
        <f t="shared" si="1"/>
        <v>0</v>
      </c>
      <c r="L8" s="234" t="str">
        <f t="shared" ref="L8:L70" si="2">IF(K8=0,"Done",K8)</f>
        <v>Done</v>
      </c>
      <c r="M8" s="234" t="s">
        <v>614</v>
      </c>
      <c r="N8" s="234"/>
      <c r="O8" s="233" t="s">
        <v>479</v>
      </c>
      <c r="P8" s="225"/>
    </row>
    <row r="9" spans="1:16" ht="14.25" customHeight="1">
      <c r="A9" s="316" t="s">
        <v>478</v>
      </c>
      <c r="B9" s="317"/>
      <c r="C9" s="238"/>
      <c r="D9" s="238"/>
      <c r="E9" s="238"/>
      <c r="F9" s="238"/>
      <c r="G9" s="237"/>
      <c r="H9" s="238"/>
      <c r="I9" s="238"/>
      <c r="J9" s="238"/>
      <c r="K9" s="238"/>
      <c r="L9" s="238"/>
      <c r="M9" s="238"/>
      <c r="N9" s="238"/>
      <c r="O9" s="238"/>
      <c r="P9" s="245">
        <f>SUM(F10:F12)</f>
        <v>2</v>
      </c>
    </row>
    <row r="10" spans="1:16" s="224" customFormat="1" ht="14.25" customHeight="1">
      <c r="A10" s="234"/>
      <c r="B10" s="233" t="s">
        <v>475</v>
      </c>
      <c r="C10" s="233" t="s">
        <v>477</v>
      </c>
      <c r="D10" s="234">
        <v>1</v>
      </c>
      <c r="E10" s="234"/>
      <c r="F10" s="234">
        <v>1</v>
      </c>
      <c r="G10" s="226">
        <v>1</v>
      </c>
      <c r="H10" s="234">
        <v>1</v>
      </c>
      <c r="I10" s="234"/>
      <c r="J10" s="234"/>
      <c r="K10" s="234">
        <f t="shared" si="1"/>
        <v>0</v>
      </c>
      <c r="L10" s="234" t="str">
        <f t="shared" si="2"/>
        <v>Done</v>
      </c>
      <c r="M10" s="234" t="s">
        <v>614</v>
      </c>
      <c r="N10" s="234"/>
      <c r="O10" s="233" t="s">
        <v>476</v>
      </c>
      <c r="P10" s="225"/>
    </row>
    <row r="11" spans="1:16" s="224" customFormat="1" ht="14.25" customHeight="1">
      <c r="A11" s="233"/>
      <c r="B11" s="233" t="s">
        <v>475</v>
      </c>
      <c r="C11" s="233" t="s">
        <v>474</v>
      </c>
      <c r="D11" s="234">
        <v>1</v>
      </c>
      <c r="E11" s="234"/>
      <c r="F11" s="234">
        <v>1</v>
      </c>
      <c r="G11" s="226">
        <v>2</v>
      </c>
      <c r="H11" s="234">
        <v>1</v>
      </c>
      <c r="I11" s="234"/>
      <c r="J11" s="234"/>
      <c r="K11" s="234">
        <f t="shared" si="1"/>
        <v>0</v>
      </c>
      <c r="L11" s="234" t="str">
        <f t="shared" si="2"/>
        <v>Done</v>
      </c>
      <c r="M11" s="234" t="s">
        <v>614</v>
      </c>
      <c r="N11" s="234"/>
      <c r="O11" s="233" t="s">
        <v>473</v>
      </c>
      <c r="P11" s="225"/>
    </row>
    <row r="12" spans="1:16" s="224" customFormat="1" ht="14.25" customHeight="1">
      <c r="A12" s="233"/>
      <c r="B12" s="233" t="s">
        <v>475</v>
      </c>
      <c r="C12" s="233" t="s">
        <v>440</v>
      </c>
      <c r="D12" s="234">
        <v>1</v>
      </c>
      <c r="E12" s="234"/>
      <c r="F12" s="234">
        <v>0</v>
      </c>
      <c r="G12" s="226"/>
      <c r="H12" s="234"/>
      <c r="I12" s="234"/>
      <c r="J12" s="234"/>
      <c r="K12" s="234"/>
      <c r="L12" s="234"/>
      <c r="M12" s="234"/>
      <c r="N12" s="234"/>
      <c r="O12" s="233" t="s">
        <v>741</v>
      </c>
      <c r="P12" s="225" t="s">
        <v>740</v>
      </c>
    </row>
    <row r="13" spans="1:16" ht="14.25" customHeight="1">
      <c r="A13" s="316" t="s">
        <v>472</v>
      </c>
      <c r="B13" s="317"/>
      <c r="C13" s="317"/>
      <c r="D13" s="238"/>
      <c r="E13" s="238"/>
      <c r="F13" s="238"/>
      <c r="G13" s="237"/>
      <c r="H13" s="238"/>
      <c r="I13" s="238"/>
      <c r="J13" s="238"/>
      <c r="K13" s="238"/>
      <c r="L13" s="238"/>
      <c r="M13" s="238"/>
      <c r="N13" s="238"/>
      <c r="O13" s="238"/>
      <c r="P13" s="209">
        <f>SUM(F14:F17)</f>
        <v>4</v>
      </c>
    </row>
    <row r="14" spans="1:16" s="224" customFormat="1" ht="14.25" customHeight="1">
      <c r="A14" s="234"/>
      <c r="B14" s="233" t="s">
        <v>465</v>
      </c>
      <c r="C14" s="233" t="s">
        <v>471</v>
      </c>
      <c r="D14" s="234">
        <v>1</v>
      </c>
      <c r="E14" s="234">
        <v>4</v>
      </c>
      <c r="F14" s="234">
        <v>1</v>
      </c>
      <c r="G14" s="226">
        <v>2</v>
      </c>
      <c r="H14" s="234">
        <v>1</v>
      </c>
      <c r="I14" s="234"/>
      <c r="J14" s="234"/>
      <c r="K14" s="234">
        <f t="shared" si="1"/>
        <v>0</v>
      </c>
      <c r="L14" s="234" t="str">
        <f t="shared" si="2"/>
        <v>Done</v>
      </c>
      <c r="M14" s="234" t="s">
        <v>614</v>
      </c>
      <c r="N14" s="234"/>
      <c r="O14" s="233" t="s">
        <v>470</v>
      </c>
      <c r="P14" s="225"/>
    </row>
    <row r="15" spans="1:16" s="224" customFormat="1" ht="14.25" customHeight="1">
      <c r="A15" s="233"/>
      <c r="B15" s="233" t="s">
        <v>465</v>
      </c>
      <c r="C15" s="233" t="s">
        <v>469</v>
      </c>
      <c r="D15" s="234">
        <v>1</v>
      </c>
      <c r="E15" s="234"/>
      <c r="F15" s="234">
        <v>1</v>
      </c>
      <c r="G15" s="226">
        <v>1</v>
      </c>
      <c r="H15" s="234">
        <v>1</v>
      </c>
      <c r="I15" s="234"/>
      <c r="J15" s="234"/>
      <c r="K15" s="234">
        <f t="shared" si="1"/>
        <v>0</v>
      </c>
      <c r="L15" s="234" t="str">
        <f t="shared" si="2"/>
        <v>Done</v>
      </c>
      <c r="M15" s="234" t="s">
        <v>614</v>
      </c>
      <c r="N15" s="234"/>
      <c r="O15" s="233" t="s">
        <v>468</v>
      </c>
      <c r="P15" s="225"/>
    </row>
    <row r="16" spans="1:16" s="224" customFormat="1" ht="14.25" customHeight="1">
      <c r="A16" s="233"/>
      <c r="B16" s="233" t="s">
        <v>465</v>
      </c>
      <c r="C16" s="233" t="s">
        <v>467</v>
      </c>
      <c r="D16" s="234">
        <v>2</v>
      </c>
      <c r="E16" s="234"/>
      <c r="F16" s="234">
        <v>1</v>
      </c>
      <c r="G16" s="226">
        <v>2</v>
      </c>
      <c r="H16" s="234">
        <v>1</v>
      </c>
      <c r="I16" s="234"/>
      <c r="J16" s="234"/>
      <c r="K16" s="234">
        <f t="shared" si="1"/>
        <v>0</v>
      </c>
      <c r="L16" s="234" t="str">
        <f t="shared" si="2"/>
        <v>Done</v>
      </c>
      <c r="M16" s="234" t="s">
        <v>614</v>
      </c>
      <c r="N16" s="234"/>
      <c r="O16" s="233" t="s">
        <v>466</v>
      </c>
      <c r="P16" s="225"/>
    </row>
    <row r="17" spans="1:16" s="224" customFormat="1" ht="14.25" customHeight="1">
      <c r="A17" s="233"/>
      <c r="B17" s="233" t="s">
        <v>465</v>
      </c>
      <c r="C17" s="233" t="s">
        <v>464</v>
      </c>
      <c r="D17" s="234">
        <v>2</v>
      </c>
      <c r="E17" s="234"/>
      <c r="F17" s="234">
        <v>1</v>
      </c>
      <c r="G17" s="226">
        <v>2</v>
      </c>
      <c r="H17" s="234">
        <v>1</v>
      </c>
      <c r="I17" s="234"/>
      <c r="J17" s="234"/>
      <c r="K17" s="234">
        <f t="shared" si="1"/>
        <v>0</v>
      </c>
      <c r="L17" s="234" t="str">
        <f t="shared" si="2"/>
        <v>Done</v>
      </c>
      <c r="M17" s="234" t="s">
        <v>614</v>
      </c>
      <c r="N17" s="234"/>
      <c r="O17" s="233" t="s">
        <v>463</v>
      </c>
      <c r="P17" s="225"/>
    </row>
    <row r="18" spans="1:16" ht="14.25" customHeight="1">
      <c r="A18" s="316" t="s">
        <v>462</v>
      </c>
      <c r="B18" s="317"/>
      <c r="C18" s="317"/>
      <c r="D18" s="238"/>
      <c r="E18" s="238"/>
      <c r="F18" s="238"/>
      <c r="G18" s="237"/>
      <c r="H18" s="238"/>
      <c r="I18" s="238"/>
      <c r="J18" s="238"/>
      <c r="K18" s="238"/>
      <c r="L18" s="238"/>
      <c r="M18" s="238"/>
      <c r="N18" s="238"/>
      <c r="O18" s="238"/>
      <c r="P18" s="209">
        <f>SUM(F19:F27)</f>
        <v>10</v>
      </c>
    </row>
    <row r="19" spans="1:16" s="224" customFormat="1" ht="14.25" customHeight="1">
      <c r="A19" s="233"/>
      <c r="B19" s="233" t="s">
        <v>459</v>
      </c>
      <c r="C19" s="233" t="s">
        <v>461</v>
      </c>
      <c r="D19" s="234">
        <v>1</v>
      </c>
      <c r="E19" s="234"/>
      <c r="F19" s="234">
        <v>1</v>
      </c>
      <c r="G19" s="226">
        <v>1</v>
      </c>
      <c r="H19" s="234">
        <v>1</v>
      </c>
      <c r="I19" s="234"/>
      <c r="J19" s="234"/>
      <c r="K19" s="234">
        <f t="shared" si="1"/>
        <v>0</v>
      </c>
      <c r="L19" s="234" t="str">
        <f t="shared" si="2"/>
        <v>Done</v>
      </c>
      <c r="M19" s="234" t="s">
        <v>614</v>
      </c>
      <c r="N19" s="234"/>
      <c r="O19" s="233" t="s">
        <v>457</v>
      </c>
      <c r="P19" s="225"/>
    </row>
    <row r="20" spans="1:16" s="224" customFormat="1" ht="14.25" customHeight="1">
      <c r="A20" s="233"/>
      <c r="B20" s="233" t="s">
        <v>459</v>
      </c>
      <c r="C20" s="233" t="s">
        <v>460</v>
      </c>
      <c r="D20" s="234">
        <v>1</v>
      </c>
      <c r="E20" s="234"/>
      <c r="F20" s="234">
        <v>1</v>
      </c>
      <c r="G20" s="226">
        <v>1</v>
      </c>
      <c r="H20" s="234">
        <v>1</v>
      </c>
      <c r="I20" s="234"/>
      <c r="J20" s="234"/>
      <c r="K20" s="234">
        <f t="shared" si="1"/>
        <v>0</v>
      </c>
      <c r="L20" s="234" t="str">
        <f t="shared" si="2"/>
        <v>Done</v>
      </c>
      <c r="M20" s="234" t="s">
        <v>614</v>
      </c>
      <c r="N20" s="234"/>
      <c r="O20" s="233" t="s">
        <v>457</v>
      </c>
      <c r="P20" s="225"/>
    </row>
    <row r="21" spans="1:16" s="224" customFormat="1" ht="14.25" customHeight="1">
      <c r="A21" s="233"/>
      <c r="B21" s="233" t="s">
        <v>459</v>
      </c>
      <c r="C21" s="233" t="s">
        <v>458</v>
      </c>
      <c r="D21" s="234">
        <v>1</v>
      </c>
      <c r="E21" s="234"/>
      <c r="F21" s="234">
        <v>1</v>
      </c>
      <c r="G21" s="226">
        <v>2</v>
      </c>
      <c r="H21" s="234">
        <v>1</v>
      </c>
      <c r="I21" s="234"/>
      <c r="J21" s="234"/>
      <c r="K21" s="234">
        <f>F21-(J21+I21+H21)</f>
        <v>0</v>
      </c>
      <c r="L21" s="234" t="str">
        <f t="shared" si="2"/>
        <v>Done</v>
      </c>
      <c r="M21" s="234" t="s">
        <v>614</v>
      </c>
      <c r="N21" s="234"/>
      <c r="O21" s="233" t="s">
        <v>457</v>
      </c>
      <c r="P21" s="225"/>
    </row>
    <row r="22" spans="1:16" s="224" customFormat="1" ht="14.25" customHeight="1">
      <c r="A22" s="233"/>
      <c r="B22" s="233" t="s">
        <v>446</v>
      </c>
      <c r="C22" s="233" t="s">
        <v>456</v>
      </c>
      <c r="D22" s="234">
        <v>1</v>
      </c>
      <c r="E22" s="234"/>
      <c r="F22" s="234">
        <v>2</v>
      </c>
      <c r="G22" s="226">
        <v>1</v>
      </c>
      <c r="H22" s="234">
        <v>1</v>
      </c>
      <c r="I22" s="234"/>
      <c r="J22" s="234"/>
      <c r="K22" s="234">
        <f t="shared" ref="K22:K85" si="3">F22-(J22+I22+H22)</f>
        <v>1</v>
      </c>
      <c r="L22" s="234">
        <f t="shared" si="2"/>
        <v>1</v>
      </c>
      <c r="M22" s="234" t="s">
        <v>614</v>
      </c>
      <c r="N22" s="234"/>
      <c r="O22" s="233" t="s">
        <v>455</v>
      </c>
      <c r="P22" s="225"/>
    </row>
    <row r="23" spans="1:16" s="224" customFormat="1" ht="14.25" customHeight="1">
      <c r="A23" s="233"/>
      <c r="B23" s="233" t="s">
        <v>446</v>
      </c>
      <c r="C23" s="233" t="s">
        <v>454</v>
      </c>
      <c r="D23" s="234">
        <v>1</v>
      </c>
      <c r="E23" s="234"/>
      <c r="F23" s="234">
        <v>1</v>
      </c>
      <c r="G23" s="226">
        <v>2</v>
      </c>
      <c r="H23" s="234">
        <v>1</v>
      </c>
      <c r="I23" s="234"/>
      <c r="J23" s="234"/>
      <c r="K23" s="234">
        <f t="shared" si="3"/>
        <v>0</v>
      </c>
      <c r="L23" s="234" t="str">
        <f t="shared" si="2"/>
        <v>Done</v>
      </c>
      <c r="M23" s="234" t="s">
        <v>614</v>
      </c>
      <c r="N23" s="234"/>
      <c r="O23" s="233" t="s">
        <v>453</v>
      </c>
      <c r="P23" s="225" t="s">
        <v>443</v>
      </c>
    </row>
    <row r="24" spans="1:16" s="224" customFormat="1" ht="14.25" customHeight="1">
      <c r="A24" s="233"/>
      <c r="B24" s="233" t="s">
        <v>446</v>
      </c>
      <c r="C24" s="233" t="s">
        <v>452</v>
      </c>
      <c r="D24" s="234">
        <v>1</v>
      </c>
      <c r="E24" s="234"/>
      <c r="F24" s="234">
        <v>1</v>
      </c>
      <c r="G24" s="226">
        <v>1</v>
      </c>
      <c r="H24" s="234">
        <v>1</v>
      </c>
      <c r="I24" s="234"/>
      <c r="J24" s="234"/>
      <c r="K24" s="234">
        <f t="shared" si="3"/>
        <v>0</v>
      </c>
      <c r="L24" s="234" t="str">
        <f t="shared" si="2"/>
        <v>Done</v>
      </c>
      <c r="M24" s="234" t="s">
        <v>614</v>
      </c>
      <c r="N24" s="234"/>
      <c r="O24" s="233" t="s">
        <v>451</v>
      </c>
      <c r="P24" s="225"/>
    </row>
    <row r="25" spans="1:16" s="224" customFormat="1" ht="14.25" customHeight="1">
      <c r="A25" s="233"/>
      <c r="B25" s="233" t="s">
        <v>446</v>
      </c>
      <c r="C25" s="233" t="s">
        <v>450</v>
      </c>
      <c r="D25" s="234">
        <v>2</v>
      </c>
      <c r="E25" s="234"/>
      <c r="F25" s="234">
        <v>1</v>
      </c>
      <c r="G25" s="226">
        <v>1</v>
      </c>
      <c r="H25" s="234">
        <v>1</v>
      </c>
      <c r="I25" s="234"/>
      <c r="J25" s="234"/>
      <c r="K25" s="234">
        <f t="shared" si="3"/>
        <v>0</v>
      </c>
      <c r="L25" s="234" t="str">
        <f t="shared" si="2"/>
        <v>Done</v>
      </c>
      <c r="M25" s="234" t="s">
        <v>614</v>
      </c>
      <c r="N25" s="234"/>
      <c r="O25" s="233" t="s">
        <v>449</v>
      </c>
      <c r="P25" s="225"/>
    </row>
    <row r="26" spans="1:16" s="224" customFormat="1" ht="14.25" customHeight="1">
      <c r="A26" s="233"/>
      <c r="B26" s="233" t="s">
        <v>446</v>
      </c>
      <c r="C26" s="233" t="s">
        <v>448</v>
      </c>
      <c r="D26" s="234">
        <v>1</v>
      </c>
      <c r="E26" s="234"/>
      <c r="F26" s="234">
        <v>1</v>
      </c>
      <c r="G26" s="226">
        <v>1</v>
      </c>
      <c r="H26" s="234">
        <v>1</v>
      </c>
      <c r="I26" s="234"/>
      <c r="J26" s="234"/>
      <c r="K26" s="234">
        <f t="shared" si="3"/>
        <v>0</v>
      </c>
      <c r="L26" s="234" t="str">
        <f t="shared" si="2"/>
        <v>Done</v>
      </c>
      <c r="M26" s="234" t="s">
        <v>614</v>
      </c>
      <c r="N26" s="234"/>
      <c r="O26" s="233" t="s">
        <v>447</v>
      </c>
      <c r="P26" s="225"/>
    </row>
    <row r="27" spans="1:16" s="224" customFormat="1" ht="14.25" customHeight="1">
      <c r="A27" s="233"/>
      <c r="B27" s="233" t="s">
        <v>446</v>
      </c>
      <c r="C27" s="233" t="s">
        <v>445</v>
      </c>
      <c r="D27" s="234">
        <v>1</v>
      </c>
      <c r="E27" s="234"/>
      <c r="F27" s="234">
        <v>1</v>
      </c>
      <c r="G27" s="226">
        <v>2</v>
      </c>
      <c r="H27" s="234">
        <v>1</v>
      </c>
      <c r="I27" s="234"/>
      <c r="J27" s="234"/>
      <c r="K27" s="234">
        <f t="shared" si="3"/>
        <v>0</v>
      </c>
      <c r="L27" s="234" t="str">
        <f t="shared" si="2"/>
        <v>Done</v>
      </c>
      <c r="M27" s="234" t="s">
        <v>614</v>
      </c>
      <c r="N27" s="234"/>
      <c r="O27" s="233" t="s">
        <v>444</v>
      </c>
      <c r="P27" s="225" t="s">
        <v>443</v>
      </c>
    </row>
    <row r="28" spans="1:16" ht="14.25" customHeight="1">
      <c r="A28" s="316" t="s">
        <v>739</v>
      </c>
      <c r="B28" s="317"/>
      <c r="C28" s="317"/>
      <c r="D28" s="238"/>
      <c r="E28" s="238"/>
      <c r="F28" s="238"/>
      <c r="G28" s="237"/>
      <c r="H28" s="238"/>
      <c r="I28" s="238"/>
      <c r="J28" s="238"/>
      <c r="K28" s="238"/>
      <c r="L28" s="238"/>
      <c r="M28" s="238"/>
      <c r="N28" s="238"/>
      <c r="O28" s="238"/>
      <c r="P28" s="209">
        <f>SUM(F29:F43)</f>
        <v>16</v>
      </c>
    </row>
    <row r="29" spans="1:16" ht="14.25" customHeight="1">
      <c r="A29" s="269"/>
      <c r="B29" s="269" t="s">
        <v>738</v>
      </c>
      <c r="C29" s="269" t="s">
        <v>737</v>
      </c>
      <c r="D29" s="270">
        <v>3</v>
      </c>
      <c r="E29" s="270"/>
      <c r="F29" s="270">
        <v>1</v>
      </c>
      <c r="G29" s="230">
        <v>2</v>
      </c>
      <c r="H29" s="270"/>
      <c r="I29" s="270">
        <v>1</v>
      </c>
      <c r="J29" s="270"/>
      <c r="K29" s="234">
        <f t="shared" si="3"/>
        <v>0</v>
      </c>
      <c r="L29" s="234" t="str">
        <f t="shared" si="2"/>
        <v>Done</v>
      </c>
      <c r="M29" s="270" t="s">
        <v>614</v>
      </c>
      <c r="N29" s="270"/>
      <c r="O29" s="269" t="s">
        <v>736</v>
      </c>
      <c r="P29" s="209"/>
    </row>
    <row r="30" spans="1:16" ht="14.25" customHeight="1">
      <c r="A30" s="269"/>
      <c r="B30" s="269" t="s">
        <v>734</v>
      </c>
      <c r="C30" s="269" t="s">
        <v>733</v>
      </c>
      <c r="D30" s="270">
        <v>1</v>
      </c>
      <c r="E30" s="270"/>
      <c r="F30" s="270">
        <v>1</v>
      </c>
      <c r="G30" s="230">
        <v>1</v>
      </c>
      <c r="H30" s="270"/>
      <c r="I30" s="270"/>
      <c r="J30" s="270">
        <v>1</v>
      </c>
      <c r="K30" s="234">
        <f t="shared" si="3"/>
        <v>0</v>
      </c>
      <c r="L30" s="234" t="str">
        <f t="shared" si="2"/>
        <v>Done</v>
      </c>
      <c r="M30" s="289" t="s">
        <v>752</v>
      </c>
      <c r="N30" s="270"/>
      <c r="O30" s="269" t="s">
        <v>735</v>
      </c>
      <c r="P30" s="209"/>
    </row>
    <row r="31" spans="1:16" ht="14.25" customHeight="1">
      <c r="A31" s="269"/>
      <c r="B31" s="269" t="s">
        <v>734</v>
      </c>
      <c r="C31" s="269" t="s">
        <v>733</v>
      </c>
      <c r="D31" s="270">
        <v>8</v>
      </c>
      <c r="E31" s="270"/>
      <c r="F31" s="270">
        <v>1</v>
      </c>
      <c r="G31" s="230">
        <v>2</v>
      </c>
      <c r="H31" s="270"/>
      <c r="I31" s="270"/>
      <c r="J31" s="270">
        <v>1</v>
      </c>
      <c r="K31" s="234">
        <f t="shared" si="3"/>
        <v>0</v>
      </c>
      <c r="L31" s="234" t="str">
        <f t="shared" si="2"/>
        <v>Done</v>
      </c>
      <c r="M31" s="270" t="s">
        <v>752</v>
      </c>
      <c r="N31" s="270"/>
      <c r="O31" s="269" t="s">
        <v>732</v>
      </c>
      <c r="P31" s="209"/>
    </row>
    <row r="32" spans="1:16" ht="14.25" customHeight="1">
      <c r="A32" s="269"/>
      <c r="B32" s="269" t="s">
        <v>729</v>
      </c>
      <c r="C32" s="269" t="s">
        <v>728</v>
      </c>
      <c r="D32" s="270">
        <v>1</v>
      </c>
      <c r="E32" s="270"/>
      <c r="F32" s="270">
        <v>1</v>
      </c>
      <c r="G32" s="230">
        <v>2</v>
      </c>
      <c r="H32" s="270"/>
      <c r="I32" s="270"/>
      <c r="J32" s="270">
        <v>1</v>
      </c>
      <c r="K32" s="234">
        <f t="shared" si="3"/>
        <v>0</v>
      </c>
      <c r="L32" s="234" t="str">
        <f t="shared" si="2"/>
        <v>Done</v>
      </c>
      <c r="M32" s="270" t="s">
        <v>752</v>
      </c>
      <c r="N32" s="270"/>
      <c r="O32" s="269" t="s">
        <v>731</v>
      </c>
      <c r="P32" s="209"/>
    </row>
    <row r="33" spans="1:21" ht="14.25" customHeight="1">
      <c r="A33" s="269"/>
      <c r="B33" s="269" t="s">
        <v>729</v>
      </c>
      <c r="C33" s="269" t="s">
        <v>728</v>
      </c>
      <c r="D33" s="270">
        <v>6</v>
      </c>
      <c r="E33" s="270"/>
      <c r="F33" s="270">
        <v>1</v>
      </c>
      <c r="G33" s="230">
        <v>1</v>
      </c>
      <c r="H33" s="270"/>
      <c r="I33" s="270"/>
      <c r="J33" s="270">
        <v>1</v>
      </c>
      <c r="K33" s="234">
        <f t="shared" si="3"/>
        <v>0</v>
      </c>
      <c r="L33" s="234" t="str">
        <f t="shared" si="2"/>
        <v>Done</v>
      </c>
      <c r="M33" s="270" t="s">
        <v>752</v>
      </c>
      <c r="N33" s="270"/>
      <c r="O33" s="269" t="s">
        <v>730</v>
      </c>
      <c r="P33" s="209"/>
    </row>
    <row r="34" spans="1:21" ht="14.25" customHeight="1">
      <c r="A34" s="269"/>
      <c r="B34" s="269" t="s">
        <v>729</v>
      </c>
      <c r="C34" s="269" t="s">
        <v>728</v>
      </c>
      <c r="D34" s="270">
        <v>7</v>
      </c>
      <c r="E34" s="270"/>
      <c r="F34" s="270">
        <v>1</v>
      </c>
      <c r="G34" s="230">
        <v>1</v>
      </c>
      <c r="H34" s="270"/>
      <c r="I34" s="270"/>
      <c r="J34" s="270">
        <v>1</v>
      </c>
      <c r="K34" s="234">
        <f t="shared" si="3"/>
        <v>0</v>
      </c>
      <c r="L34" s="234" t="str">
        <f t="shared" si="2"/>
        <v>Done</v>
      </c>
      <c r="M34" s="270" t="s">
        <v>752</v>
      </c>
      <c r="N34" s="270"/>
      <c r="O34" s="269" t="s">
        <v>727</v>
      </c>
      <c r="P34" s="209"/>
    </row>
    <row r="35" spans="1:21" ht="14.25" customHeight="1">
      <c r="A35" s="269"/>
      <c r="B35" s="269" t="s">
        <v>726</v>
      </c>
      <c r="C35" s="269" t="s">
        <v>725</v>
      </c>
      <c r="D35" s="270">
        <v>4</v>
      </c>
      <c r="E35" s="270"/>
      <c r="F35" s="270">
        <v>1</v>
      </c>
      <c r="G35" s="230">
        <v>1</v>
      </c>
      <c r="H35" s="270"/>
      <c r="I35" s="270"/>
      <c r="J35" s="270">
        <v>1</v>
      </c>
      <c r="K35" s="234">
        <f t="shared" si="3"/>
        <v>0</v>
      </c>
      <c r="L35" s="234" t="str">
        <f t="shared" si="2"/>
        <v>Done</v>
      </c>
      <c r="M35" s="270" t="s">
        <v>752</v>
      </c>
      <c r="N35" s="270"/>
      <c r="O35" s="269" t="s">
        <v>724</v>
      </c>
      <c r="P35" s="209"/>
    </row>
    <row r="36" spans="1:21" ht="14.25" customHeight="1">
      <c r="A36" s="269"/>
      <c r="B36" s="269" t="s">
        <v>726</v>
      </c>
      <c r="C36" s="269" t="s">
        <v>725</v>
      </c>
      <c r="D36" s="270">
        <v>5</v>
      </c>
      <c r="E36" s="270"/>
      <c r="F36" s="270">
        <v>1</v>
      </c>
      <c r="G36" s="230">
        <v>1</v>
      </c>
      <c r="H36" s="270"/>
      <c r="I36" s="270"/>
      <c r="J36" s="270">
        <v>1</v>
      </c>
      <c r="K36" s="234">
        <f t="shared" si="3"/>
        <v>0</v>
      </c>
      <c r="L36" s="234" t="str">
        <f t="shared" si="2"/>
        <v>Done</v>
      </c>
      <c r="M36" s="270" t="s">
        <v>752</v>
      </c>
      <c r="N36" s="270"/>
      <c r="O36" s="269" t="s">
        <v>724</v>
      </c>
      <c r="P36" s="209"/>
    </row>
    <row r="37" spans="1:21" ht="14.25" customHeight="1">
      <c r="A37" s="269"/>
      <c r="B37" s="269" t="s">
        <v>726</v>
      </c>
      <c r="C37" s="269" t="s">
        <v>725</v>
      </c>
      <c r="D37" s="270">
        <v>6</v>
      </c>
      <c r="E37" s="270"/>
      <c r="F37" s="270">
        <v>1</v>
      </c>
      <c r="G37" s="230">
        <v>1</v>
      </c>
      <c r="H37" s="270"/>
      <c r="I37" s="270"/>
      <c r="J37" s="270">
        <v>1</v>
      </c>
      <c r="K37" s="234">
        <f t="shared" si="3"/>
        <v>0</v>
      </c>
      <c r="L37" s="234" t="str">
        <f t="shared" si="2"/>
        <v>Done</v>
      </c>
      <c r="M37" s="270" t="s">
        <v>752</v>
      </c>
      <c r="N37" s="270"/>
      <c r="O37" s="269" t="s">
        <v>724</v>
      </c>
      <c r="P37" s="209"/>
    </row>
    <row r="38" spans="1:21" ht="14.25" customHeight="1">
      <c r="A38" s="269"/>
      <c r="B38" s="269" t="s">
        <v>726</v>
      </c>
      <c r="C38" s="269" t="s">
        <v>725</v>
      </c>
      <c r="D38" s="270">
        <v>7</v>
      </c>
      <c r="E38" s="270"/>
      <c r="F38" s="270">
        <v>2</v>
      </c>
      <c r="G38" s="230">
        <v>1</v>
      </c>
      <c r="H38" s="270"/>
      <c r="I38" s="270"/>
      <c r="J38" s="270">
        <v>1</v>
      </c>
      <c r="K38" s="234">
        <f t="shared" si="3"/>
        <v>1</v>
      </c>
      <c r="L38" s="234">
        <f t="shared" si="2"/>
        <v>1</v>
      </c>
      <c r="M38" s="270" t="s">
        <v>752</v>
      </c>
      <c r="N38" s="270"/>
      <c r="O38" s="269" t="s">
        <v>724</v>
      </c>
      <c r="P38" s="209"/>
    </row>
    <row r="39" spans="1:21" ht="14.25" customHeight="1">
      <c r="A39" s="280"/>
      <c r="B39" s="280" t="s">
        <v>723</v>
      </c>
      <c r="C39" s="280" t="s">
        <v>722</v>
      </c>
      <c r="D39" s="281" t="s">
        <v>719</v>
      </c>
      <c r="E39" s="281"/>
      <c r="F39" s="281">
        <v>1</v>
      </c>
      <c r="G39" s="230">
        <v>2</v>
      </c>
      <c r="H39" s="281"/>
      <c r="I39" s="281"/>
      <c r="J39" s="281">
        <v>1</v>
      </c>
      <c r="K39" s="234">
        <f t="shared" si="3"/>
        <v>0</v>
      </c>
      <c r="L39" s="234" t="str">
        <f t="shared" si="2"/>
        <v>Done</v>
      </c>
      <c r="M39" s="281" t="s">
        <v>752</v>
      </c>
      <c r="N39" s="281"/>
      <c r="O39" s="280" t="s">
        <v>721</v>
      </c>
      <c r="P39" s="209"/>
    </row>
    <row r="40" spans="1:21" ht="14.25" customHeight="1">
      <c r="A40" s="280"/>
      <c r="B40" s="280"/>
      <c r="C40" s="280" t="s">
        <v>720</v>
      </c>
      <c r="D40" s="281" t="s">
        <v>719</v>
      </c>
      <c r="E40" s="281"/>
      <c r="F40" s="281">
        <v>1</v>
      </c>
      <c r="G40" s="230">
        <v>2</v>
      </c>
      <c r="H40" s="281"/>
      <c r="I40" s="281"/>
      <c r="J40" s="281">
        <v>1</v>
      </c>
      <c r="K40" s="234">
        <f t="shared" si="3"/>
        <v>0</v>
      </c>
      <c r="L40" s="234" t="str">
        <f t="shared" si="2"/>
        <v>Done</v>
      </c>
      <c r="M40" s="281" t="s">
        <v>752</v>
      </c>
      <c r="N40" s="281"/>
      <c r="O40" s="280" t="s">
        <v>718</v>
      </c>
      <c r="P40" s="209"/>
    </row>
    <row r="41" spans="1:21" ht="14.25" customHeight="1">
      <c r="A41" s="280"/>
      <c r="B41" s="280"/>
      <c r="C41" s="280" t="s">
        <v>717</v>
      </c>
      <c r="D41" s="281">
        <v>1.2</v>
      </c>
      <c r="E41" s="281"/>
      <c r="F41" s="281">
        <v>1</v>
      </c>
      <c r="G41" s="230">
        <v>2</v>
      </c>
      <c r="H41" s="281"/>
      <c r="I41" s="281"/>
      <c r="J41" s="281">
        <v>1</v>
      </c>
      <c r="K41" s="234">
        <f t="shared" si="3"/>
        <v>0</v>
      </c>
      <c r="L41" s="234" t="str">
        <f t="shared" si="2"/>
        <v>Done</v>
      </c>
      <c r="M41" s="281" t="s">
        <v>752</v>
      </c>
      <c r="N41" s="281"/>
      <c r="O41" s="280"/>
      <c r="P41" s="209"/>
    </row>
    <row r="42" spans="1:21" ht="14.25" customHeight="1">
      <c r="A42" s="280"/>
      <c r="B42" s="280"/>
      <c r="C42" s="280" t="s">
        <v>716</v>
      </c>
      <c r="D42" s="281" t="s">
        <v>715</v>
      </c>
      <c r="E42" s="281"/>
      <c r="F42" s="281">
        <v>1</v>
      </c>
      <c r="G42" s="230">
        <v>2</v>
      </c>
      <c r="H42" s="281"/>
      <c r="I42" s="281"/>
      <c r="J42" s="281">
        <v>1</v>
      </c>
      <c r="K42" s="234">
        <f t="shared" si="3"/>
        <v>0</v>
      </c>
      <c r="L42" s="234" t="str">
        <f t="shared" si="2"/>
        <v>Done</v>
      </c>
      <c r="M42" s="281" t="s">
        <v>752</v>
      </c>
      <c r="N42" s="281"/>
      <c r="O42" s="280"/>
      <c r="P42" s="209"/>
    </row>
    <row r="43" spans="1:21" ht="14.25" customHeight="1">
      <c r="A43" s="280"/>
      <c r="B43" s="280"/>
      <c r="C43" s="280" t="s">
        <v>714</v>
      </c>
      <c r="D43" s="281">
        <v>1.2</v>
      </c>
      <c r="E43" s="281"/>
      <c r="F43" s="281">
        <v>1</v>
      </c>
      <c r="G43" s="230">
        <v>2</v>
      </c>
      <c r="H43" s="281"/>
      <c r="I43" s="281"/>
      <c r="J43" s="281">
        <v>1</v>
      </c>
      <c r="K43" s="234">
        <f t="shared" si="3"/>
        <v>0</v>
      </c>
      <c r="L43" s="234" t="str">
        <f t="shared" si="2"/>
        <v>Done</v>
      </c>
      <c r="M43" s="281" t="s">
        <v>752</v>
      </c>
      <c r="N43" s="281"/>
      <c r="O43" s="280"/>
      <c r="P43" s="209"/>
    </row>
    <row r="44" spans="1:21" ht="14.25" customHeight="1">
      <c r="A44" s="316" t="s">
        <v>442</v>
      </c>
      <c r="B44" s="317"/>
      <c r="C44" s="317"/>
      <c r="D44" s="238"/>
      <c r="E44" s="238"/>
      <c r="F44" s="238"/>
      <c r="G44" s="237"/>
      <c r="H44" s="238"/>
      <c r="I44" s="238"/>
      <c r="J44" s="238"/>
      <c r="K44" s="238"/>
      <c r="L44" s="238"/>
      <c r="M44" s="238"/>
      <c r="N44" s="238"/>
      <c r="O44" s="238"/>
      <c r="P44" s="209">
        <f>SUM(F45:F48)</f>
        <v>3</v>
      </c>
    </row>
    <row r="45" spans="1:21" s="224" customFormat="1" ht="14.25" customHeight="1">
      <c r="A45" s="234"/>
      <c r="B45" s="233" t="s">
        <v>438</v>
      </c>
      <c r="C45" s="233" t="s">
        <v>424</v>
      </c>
      <c r="D45" s="234">
        <v>1</v>
      </c>
      <c r="E45" s="234">
        <v>3</v>
      </c>
      <c r="F45" s="234">
        <v>1</v>
      </c>
      <c r="G45" s="226">
        <v>2</v>
      </c>
      <c r="H45" s="234"/>
      <c r="I45" s="234"/>
      <c r="J45" s="234"/>
      <c r="K45" s="234">
        <f t="shared" si="3"/>
        <v>1</v>
      </c>
      <c r="L45" s="234">
        <f t="shared" si="2"/>
        <v>1</v>
      </c>
      <c r="M45" s="234"/>
      <c r="N45" s="234"/>
      <c r="O45" s="233" t="s">
        <v>441</v>
      </c>
      <c r="P45" s="225"/>
    </row>
    <row r="46" spans="1:21" s="224" customFormat="1" ht="14.25" customHeight="1">
      <c r="A46" s="233"/>
      <c r="B46" s="233" t="s">
        <v>438</v>
      </c>
      <c r="C46" s="233" t="s">
        <v>440</v>
      </c>
      <c r="D46" s="234">
        <v>1</v>
      </c>
      <c r="E46" s="234"/>
      <c r="F46" s="234">
        <v>1</v>
      </c>
      <c r="G46" s="226">
        <v>2</v>
      </c>
      <c r="H46" s="234"/>
      <c r="I46" s="234"/>
      <c r="J46" s="234"/>
      <c r="K46" s="234">
        <f t="shared" si="3"/>
        <v>1</v>
      </c>
      <c r="L46" s="234">
        <f t="shared" si="2"/>
        <v>1</v>
      </c>
      <c r="M46" s="234"/>
      <c r="N46" s="234"/>
      <c r="O46" s="233" t="s">
        <v>439</v>
      </c>
      <c r="P46" s="225"/>
    </row>
    <row r="47" spans="1:21" s="224" customFormat="1" ht="14.25" customHeight="1">
      <c r="A47" s="233"/>
      <c r="B47" s="233" t="s">
        <v>438</v>
      </c>
      <c r="C47" s="233" t="s">
        <v>437</v>
      </c>
      <c r="D47" s="234">
        <v>1</v>
      </c>
      <c r="E47" s="234"/>
      <c r="F47" s="234">
        <v>1</v>
      </c>
      <c r="G47" s="226">
        <v>1</v>
      </c>
      <c r="H47" s="234">
        <v>1</v>
      </c>
      <c r="I47" s="234"/>
      <c r="J47" s="234"/>
      <c r="K47" s="234">
        <f t="shared" si="3"/>
        <v>0</v>
      </c>
      <c r="L47" s="234" t="str">
        <f t="shared" si="2"/>
        <v>Done</v>
      </c>
      <c r="M47" s="234" t="s">
        <v>614</v>
      </c>
      <c r="N47" s="234"/>
      <c r="O47" s="233" t="s">
        <v>436</v>
      </c>
      <c r="P47" s="225"/>
    </row>
    <row r="48" spans="1:21" s="224" customFormat="1" ht="14.25" customHeight="1">
      <c r="A48" s="233"/>
      <c r="B48" s="233" t="s">
        <v>438</v>
      </c>
      <c r="C48" s="233" t="s">
        <v>713</v>
      </c>
      <c r="D48" s="234">
        <v>1</v>
      </c>
      <c r="E48" s="234"/>
      <c r="F48" s="234">
        <v>0</v>
      </c>
      <c r="G48" s="226"/>
      <c r="H48" s="234"/>
      <c r="I48" s="234"/>
      <c r="J48" s="234"/>
      <c r="K48" s="234"/>
      <c r="L48" s="234"/>
      <c r="M48" s="234"/>
      <c r="N48" s="234"/>
      <c r="O48" s="233" t="s">
        <v>712</v>
      </c>
      <c r="P48" s="225" t="s">
        <v>711</v>
      </c>
      <c r="U48" s="282"/>
    </row>
    <row r="49" spans="1:16" ht="14.25" customHeight="1">
      <c r="A49" s="316" t="s">
        <v>435</v>
      </c>
      <c r="B49" s="317"/>
      <c r="C49" s="317"/>
      <c r="D49" s="238"/>
      <c r="E49" s="238"/>
      <c r="F49" s="238"/>
      <c r="G49" s="237"/>
      <c r="H49" s="238"/>
      <c r="I49" s="238"/>
      <c r="J49" s="238"/>
      <c r="K49" s="238"/>
      <c r="L49" s="238"/>
      <c r="M49" s="238"/>
      <c r="N49" s="238"/>
      <c r="O49" s="238"/>
      <c r="P49" s="209">
        <f>SUM(F50)</f>
        <v>1</v>
      </c>
    </row>
    <row r="50" spans="1:16" s="224" customFormat="1" ht="14.25" customHeight="1">
      <c r="A50" s="234"/>
      <c r="B50" s="233" t="s">
        <v>434</v>
      </c>
      <c r="C50" s="233" t="s">
        <v>433</v>
      </c>
      <c r="D50" s="234">
        <v>1</v>
      </c>
      <c r="E50" s="234"/>
      <c r="F50" s="234">
        <v>1</v>
      </c>
      <c r="G50" s="226">
        <v>1</v>
      </c>
      <c r="H50" s="234">
        <v>1</v>
      </c>
      <c r="I50" s="234"/>
      <c r="J50" s="234"/>
      <c r="K50" s="234">
        <f t="shared" si="3"/>
        <v>0</v>
      </c>
      <c r="L50" s="234" t="str">
        <f t="shared" si="2"/>
        <v>Done</v>
      </c>
      <c r="M50" s="234" t="s">
        <v>614</v>
      </c>
      <c r="N50" s="234"/>
      <c r="O50" s="233" t="s">
        <v>432</v>
      </c>
      <c r="P50" s="225"/>
    </row>
    <row r="51" spans="1:16" ht="14.25" customHeight="1">
      <c r="A51" s="316" t="s">
        <v>431</v>
      </c>
      <c r="B51" s="317"/>
      <c r="C51" s="317"/>
      <c r="D51" s="238"/>
      <c r="E51" s="238"/>
      <c r="F51" s="238"/>
      <c r="G51" s="237"/>
      <c r="H51" s="238"/>
      <c r="I51" s="238"/>
      <c r="J51" s="238"/>
      <c r="K51" s="238"/>
      <c r="L51" s="238"/>
      <c r="M51" s="238"/>
      <c r="N51" s="238"/>
      <c r="O51" s="238"/>
      <c r="P51" s="209">
        <f>SUM(F52:F55)</f>
        <v>2</v>
      </c>
    </row>
    <row r="52" spans="1:16" s="224" customFormat="1" ht="14.25" customHeight="1">
      <c r="A52" s="234"/>
      <c r="B52" s="233" t="s">
        <v>428</v>
      </c>
      <c r="C52" s="233" t="s">
        <v>430</v>
      </c>
      <c r="D52" s="234">
        <v>1</v>
      </c>
      <c r="E52" s="234">
        <v>2</v>
      </c>
      <c r="F52" s="234">
        <v>1</v>
      </c>
      <c r="G52" s="226">
        <v>2</v>
      </c>
      <c r="H52" s="234">
        <v>1</v>
      </c>
      <c r="I52" s="234"/>
      <c r="J52" s="234"/>
      <c r="K52" s="234">
        <f t="shared" si="3"/>
        <v>0</v>
      </c>
      <c r="L52" s="234" t="str">
        <f t="shared" si="2"/>
        <v>Done</v>
      </c>
      <c r="M52" s="234" t="s">
        <v>614</v>
      </c>
      <c r="N52" s="234"/>
      <c r="O52" s="233" t="s">
        <v>429</v>
      </c>
      <c r="P52" s="225"/>
    </row>
    <row r="53" spans="1:16" s="224" customFormat="1" ht="14.25" customHeight="1">
      <c r="A53" s="233"/>
      <c r="B53" s="233" t="s">
        <v>428</v>
      </c>
      <c r="C53" s="233" t="s">
        <v>427</v>
      </c>
      <c r="D53" s="234">
        <v>1</v>
      </c>
      <c r="E53" s="234"/>
      <c r="F53" s="234">
        <v>1</v>
      </c>
      <c r="G53" s="226">
        <v>1</v>
      </c>
      <c r="H53" s="234">
        <v>1</v>
      </c>
      <c r="I53" s="234"/>
      <c r="J53" s="234"/>
      <c r="K53" s="234">
        <f t="shared" si="3"/>
        <v>0</v>
      </c>
      <c r="L53" s="234" t="str">
        <f t="shared" si="2"/>
        <v>Done</v>
      </c>
      <c r="M53" s="234" t="s">
        <v>614</v>
      </c>
      <c r="N53" s="234"/>
      <c r="O53" s="233" t="s">
        <v>426</v>
      </c>
      <c r="P53" s="225"/>
    </row>
    <row r="54" spans="1:16" s="224" customFormat="1" ht="14.25" customHeight="1">
      <c r="A54" s="233"/>
      <c r="B54" s="233" t="s">
        <v>428</v>
      </c>
      <c r="C54" s="233" t="s">
        <v>710</v>
      </c>
      <c r="D54" s="234">
        <v>1</v>
      </c>
      <c r="E54" s="234"/>
      <c r="F54" s="234">
        <v>0</v>
      </c>
      <c r="G54" s="226"/>
      <c r="H54" s="234"/>
      <c r="I54" s="234"/>
      <c r="J54" s="234"/>
      <c r="K54" s="234"/>
      <c r="L54" s="234"/>
      <c r="M54" s="234"/>
      <c r="N54" s="234"/>
      <c r="O54" s="233"/>
      <c r="P54" s="225"/>
    </row>
    <row r="55" spans="1:16" s="224" customFormat="1" ht="14.25" customHeight="1">
      <c r="A55" s="233"/>
      <c r="B55" s="233" t="s">
        <v>428</v>
      </c>
      <c r="C55" s="233" t="s">
        <v>709</v>
      </c>
      <c r="D55" s="234">
        <v>1</v>
      </c>
      <c r="E55" s="234"/>
      <c r="F55" s="234">
        <v>0</v>
      </c>
      <c r="G55" s="226"/>
      <c r="H55" s="234"/>
      <c r="I55" s="234"/>
      <c r="J55" s="234"/>
      <c r="K55" s="234"/>
      <c r="L55" s="234"/>
      <c r="M55" s="234"/>
      <c r="N55" s="234"/>
      <c r="O55" s="233"/>
      <c r="P55" s="225"/>
    </row>
    <row r="56" spans="1:16" ht="15.65" customHeight="1">
      <c r="A56" s="316" t="s">
        <v>425</v>
      </c>
      <c r="B56" s="317"/>
      <c r="C56" s="317"/>
      <c r="D56" s="238"/>
      <c r="E56" s="238"/>
      <c r="F56" s="238"/>
      <c r="G56" s="237"/>
      <c r="H56" s="238"/>
      <c r="I56" s="238"/>
      <c r="J56" s="238"/>
      <c r="K56" s="238"/>
      <c r="L56" s="238"/>
      <c r="M56" s="238"/>
      <c r="N56" s="238"/>
      <c r="O56" s="238"/>
      <c r="P56" s="209">
        <f>SUM(F57:F58)</f>
        <v>2</v>
      </c>
    </row>
    <row r="57" spans="1:16" s="224" customFormat="1" ht="14.25" customHeight="1">
      <c r="A57" s="234"/>
      <c r="B57" s="233" t="s">
        <v>422</v>
      </c>
      <c r="C57" s="233" t="s">
        <v>424</v>
      </c>
      <c r="D57" s="234">
        <v>1</v>
      </c>
      <c r="E57" s="234">
        <v>2</v>
      </c>
      <c r="F57" s="234">
        <v>1</v>
      </c>
      <c r="G57" s="226">
        <v>2</v>
      </c>
      <c r="H57" s="234">
        <v>1</v>
      </c>
      <c r="I57" s="234"/>
      <c r="J57" s="234"/>
      <c r="K57" s="234">
        <f t="shared" si="3"/>
        <v>0</v>
      </c>
      <c r="L57" s="234" t="str">
        <f t="shared" si="2"/>
        <v>Done</v>
      </c>
      <c r="M57" s="234" t="s">
        <v>614</v>
      </c>
      <c r="N57" s="234"/>
      <c r="O57" s="233" t="s">
        <v>423</v>
      </c>
      <c r="P57" s="225"/>
    </row>
    <row r="58" spans="1:16" s="224" customFormat="1" ht="15" customHeight="1">
      <c r="A58" s="233"/>
      <c r="B58" s="233" t="s">
        <v>422</v>
      </c>
      <c r="C58" s="233" t="s">
        <v>421</v>
      </c>
      <c r="D58" s="234">
        <v>2</v>
      </c>
      <c r="E58" s="234"/>
      <c r="F58" s="234">
        <v>1</v>
      </c>
      <c r="G58" s="226">
        <v>1</v>
      </c>
      <c r="H58" s="234">
        <v>1</v>
      </c>
      <c r="I58" s="234"/>
      <c r="J58" s="234"/>
      <c r="K58" s="234">
        <f t="shared" si="3"/>
        <v>0</v>
      </c>
      <c r="L58" s="234" t="str">
        <f t="shared" si="2"/>
        <v>Done</v>
      </c>
      <c r="M58" s="234" t="s">
        <v>614</v>
      </c>
      <c r="N58" s="234"/>
      <c r="O58" s="233" t="s">
        <v>420</v>
      </c>
      <c r="P58" s="225"/>
    </row>
    <row r="59" spans="1:16" ht="14.25" customHeight="1">
      <c r="A59" s="316" t="s">
        <v>708</v>
      </c>
      <c r="B59" s="317"/>
      <c r="C59" s="317"/>
      <c r="D59" s="238"/>
      <c r="E59" s="238"/>
      <c r="F59" s="238"/>
      <c r="G59" s="237"/>
      <c r="H59" s="238"/>
      <c r="I59" s="238"/>
      <c r="J59" s="238"/>
      <c r="K59" s="238"/>
      <c r="L59" s="238"/>
      <c r="M59" s="238"/>
      <c r="N59" s="238"/>
      <c r="O59" s="238"/>
      <c r="P59" s="209">
        <f>SUM(F60:F62)</f>
        <v>3</v>
      </c>
    </row>
    <row r="60" spans="1:16" s="224" customFormat="1" ht="14.25" customHeight="1">
      <c r="A60" s="233"/>
      <c r="B60" s="233" t="s">
        <v>707</v>
      </c>
      <c r="C60" s="233" t="s">
        <v>706</v>
      </c>
      <c r="D60" s="234">
        <v>1</v>
      </c>
      <c r="E60" s="234"/>
      <c r="F60" s="234">
        <v>1</v>
      </c>
      <c r="G60" s="226">
        <v>1</v>
      </c>
      <c r="H60" s="234"/>
      <c r="I60" s="234">
        <v>1</v>
      </c>
      <c r="J60" s="234"/>
      <c r="K60" s="234">
        <f t="shared" si="3"/>
        <v>0</v>
      </c>
      <c r="L60" s="234" t="str">
        <f t="shared" si="2"/>
        <v>Done</v>
      </c>
      <c r="M60" s="234"/>
      <c r="N60" s="234"/>
      <c r="O60" s="233" t="s">
        <v>705</v>
      </c>
      <c r="P60" s="225"/>
    </row>
    <row r="61" spans="1:16" s="224" customFormat="1" ht="14.25" customHeight="1">
      <c r="A61" s="233"/>
      <c r="B61" s="233"/>
      <c r="C61" s="233" t="s">
        <v>704</v>
      </c>
      <c r="D61" s="234">
        <v>1</v>
      </c>
      <c r="E61" s="234"/>
      <c r="F61" s="234">
        <v>1</v>
      </c>
      <c r="G61" s="226">
        <v>1</v>
      </c>
      <c r="H61" s="234"/>
      <c r="I61" s="234">
        <v>1</v>
      </c>
      <c r="J61" s="234"/>
      <c r="K61" s="234">
        <f t="shared" si="3"/>
        <v>0</v>
      </c>
      <c r="L61" s="234" t="str">
        <f t="shared" si="2"/>
        <v>Done</v>
      </c>
      <c r="M61" s="234"/>
      <c r="N61" s="234"/>
      <c r="O61" s="233" t="s">
        <v>703</v>
      </c>
      <c r="P61" s="225"/>
    </row>
    <row r="62" spans="1:16" s="224" customFormat="1" ht="14.25" customHeight="1">
      <c r="A62" s="233"/>
      <c r="B62" s="233"/>
      <c r="C62" s="233" t="s">
        <v>702</v>
      </c>
      <c r="D62" s="234">
        <v>1</v>
      </c>
      <c r="E62" s="234"/>
      <c r="F62" s="234">
        <v>1</v>
      </c>
      <c r="G62" s="226">
        <v>1</v>
      </c>
      <c r="H62" s="234"/>
      <c r="I62" s="234">
        <v>1</v>
      </c>
      <c r="J62" s="234"/>
      <c r="K62" s="234">
        <f t="shared" si="3"/>
        <v>0</v>
      </c>
      <c r="L62" s="234" t="str">
        <f t="shared" si="2"/>
        <v>Done</v>
      </c>
      <c r="M62" s="234"/>
      <c r="N62" s="234"/>
      <c r="O62" s="233" t="s">
        <v>701</v>
      </c>
      <c r="P62" s="225"/>
    </row>
    <row r="63" spans="1:16" ht="14.25" customHeight="1">
      <c r="A63" s="316" t="s">
        <v>419</v>
      </c>
      <c r="B63" s="317"/>
      <c r="C63" s="317"/>
      <c r="D63" s="238"/>
      <c r="E63" s="238"/>
      <c r="F63" s="238"/>
      <c r="G63" s="237"/>
      <c r="H63" s="238"/>
      <c r="I63" s="238"/>
      <c r="J63" s="238"/>
      <c r="K63" s="238"/>
      <c r="L63" s="238"/>
      <c r="M63" s="238"/>
      <c r="N63" s="238"/>
      <c r="O63" s="238"/>
      <c r="P63" s="209">
        <f>SUM(F64)</f>
        <v>2</v>
      </c>
    </row>
    <row r="64" spans="1:16" s="224" customFormat="1" ht="14.25" customHeight="1">
      <c r="A64" s="233"/>
      <c r="B64" s="233" t="s">
        <v>418</v>
      </c>
      <c r="C64" s="233" t="s">
        <v>413</v>
      </c>
      <c r="D64" s="234">
        <v>2</v>
      </c>
      <c r="E64" s="234">
        <v>2</v>
      </c>
      <c r="F64" s="234">
        <v>2</v>
      </c>
      <c r="G64" s="226">
        <v>1</v>
      </c>
      <c r="H64" s="234">
        <v>2</v>
      </c>
      <c r="I64" s="234"/>
      <c r="J64" s="234"/>
      <c r="K64" s="234">
        <f t="shared" si="3"/>
        <v>0</v>
      </c>
      <c r="L64" s="234" t="str">
        <f t="shared" si="2"/>
        <v>Done</v>
      </c>
      <c r="M64" s="234" t="s">
        <v>614</v>
      </c>
      <c r="N64" s="234"/>
      <c r="O64" s="233" t="s">
        <v>417</v>
      </c>
      <c r="P64" s="225" t="s">
        <v>416</v>
      </c>
    </row>
    <row r="65" spans="1:16" ht="14.25" customHeight="1">
      <c r="A65" s="316" t="s">
        <v>415</v>
      </c>
      <c r="B65" s="317"/>
      <c r="C65" s="317"/>
      <c r="D65" s="238"/>
      <c r="E65" s="238"/>
      <c r="F65" s="238"/>
      <c r="G65" s="237"/>
      <c r="H65" s="238"/>
      <c r="I65" s="238"/>
      <c r="J65" s="238"/>
      <c r="K65" s="238"/>
      <c r="L65" s="238"/>
      <c r="M65" s="238"/>
      <c r="N65" s="238"/>
      <c r="O65" s="238"/>
      <c r="P65" s="209">
        <f>SUM(F66)</f>
        <v>1</v>
      </c>
    </row>
    <row r="66" spans="1:16" s="224" customFormat="1" ht="14.25" customHeight="1">
      <c r="A66" s="233"/>
      <c r="B66" s="233" t="s">
        <v>414</v>
      </c>
      <c r="C66" s="233" t="s">
        <v>413</v>
      </c>
      <c r="D66" s="234">
        <v>2</v>
      </c>
      <c r="E66" s="234">
        <v>1</v>
      </c>
      <c r="F66" s="234">
        <v>1</v>
      </c>
      <c r="G66" s="226">
        <v>1</v>
      </c>
      <c r="H66" s="234">
        <v>1</v>
      </c>
      <c r="I66" s="234"/>
      <c r="J66" s="234"/>
      <c r="K66" s="234">
        <f t="shared" si="3"/>
        <v>0</v>
      </c>
      <c r="L66" s="234" t="str">
        <f t="shared" si="2"/>
        <v>Done</v>
      </c>
      <c r="M66" s="234" t="s">
        <v>614</v>
      </c>
      <c r="N66" s="234"/>
      <c r="O66" s="233" t="s">
        <v>412</v>
      </c>
      <c r="P66" s="225"/>
    </row>
    <row r="67" spans="1:16" ht="14.25" customHeight="1">
      <c r="A67" s="316" t="s">
        <v>411</v>
      </c>
      <c r="B67" s="317"/>
      <c r="C67" s="317"/>
      <c r="D67" s="238"/>
      <c r="E67" s="238"/>
      <c r="F67" s="238"/>
      <c r="G67" s="237"/>
      <c r="H67" s="238"/>
      <c r="I67" s="238"/>
      <c r="J67" s="238"/>
      <c r="K67" s="238"/>
      <c r="L67" s="238"/>
      <c r="M67" s="238"/>
      <c r="N67" s="238"/>
      <c r="O67" s="238"/>
      <c r="P67" s="209">
        <f>SUM(F68:F70)</f>
        <v>1</v>
      </c>
    </row>
    <row r="68" spans="1:16" s="224" customFormat="1" ht="14.25" customHeight="1">
      <c r="A68" s="233"/>
      <c r="B68" s="233" t="s">
        <v>700</v>
      </c>
      <c r="C68" s="233" t="s">
        <v>699</v>
      </c>
      <c r="D68" s="234">
        <v>2</v>
      </c>
      <c r="E68" s="234"/>
      <c r="F68" s="234">
        <v>0</v>
      </c>
      <c r="G68" s="226"/>
      <c r="H68" s="234"/>
      <c r="I68" s="234"/>
      <c r="J68" s="234"/>
      <c r="K68" s="234"/>
      <c r="L68" s="234"/>
      <c r="M68" s="234"/>
      <c r="N68" s="234"/>
      <c r="O68" s="233" t="s">
        <v>698</v>
      </c>
      <c r="P68" s="225"/>
    </row>
    <row r="69" spans="1:16" s="224" customFormat="1" ht="14.25" customHeight="1">
      <c r="A69" s="233"/>
      <c r="B69" s="233" t="s">
        <v>697</v>
      </c>
      <c r="C69" s="233" t="s">
        <v>409</v>
      </c>
      <c r="D69" s="234">
        <v>2</v>
      </c>
      <c r="E69" s="234"/>
      <c r="F69" s="234">
        <v>0</v>
      </c>
      <c r="G69" s="226"/>
      <c r="H69" s="234"/>
      <c r="I69" s="234"/>
      <c r="J69" s="234"/>
      <c r="K69" s="234"/>
      <c r="L69" s="234"/>
      <c r="M69" s="234"/>
      <c r="N69" s="234"/>
      <c r="O69" s="233" t="s">
        <v>696</v>
      </c>
      <c r="P69" s="225" t="s">
        <v>695</v>
      </c>
    </row>
    <row r="70" spans="1:16" s="224" customFormat="1" ht="14.25" customHeight="1">
      <c r="A70" s="233"/>
      <c r="B70" s="233" t="s">
        <v>410</v>
      </c>
      <c r="C70" s="233" t="s">
        <v>409</v>
      </c>
      <c r="D70" s="234">
        <v>1</v>
      </c>
      <c r="E70" s="234">
        <v>1</v>
      </c>
      <c r="F70" s="234">
        <v>1</v>
      </c>
      <c r="G70" s="226">
        <v>2</v>
      </c>
      <c r="H70" s="234">
        <v>1</v>
      </c>
      <c r="I70" s="234"/>
      <c r="J70" s="234"/>
      <c r="K70" s="234">
        <f t="shared" si="3"/>
        <v>0</v>
      </c>
      <c r="L70" s="234" t="str">
        <f t="shared" si="2"/>
        <v>Done</v>
      </c>
      <c r="M70" s="234" t="s">
        <v>614</v>
      </c>
      <c r="N70" s="234"/>
      <c r="O70" s="233" t="s">
        <v>408</v>
      </c>
      <c r="P70" s="225"/>
    </row>
    <row r="71" spans="1:16" ht="14.25" customHeight="1">
      <c r="A71" s="316" t="s">
        <v>694</v>
      </c>
      <c r="B71" s="317"/>
      <c r="C71" s="317"/>
      <c r="D71" s="238"/>
      <c r="E71" s="238"/>
      <c r="F71" s="238"/>
      <c r="G71" s="237"/>
      <c r="H71" s="238"/>
      <c r="I71" s="238"/>
      <c r="J71" s="238"/>
      <c r="K71" s="238"/>
      <c r="L71" s="238"/>
      <c r="M71" s="238"/>
      <c r="N71" s="238"/>
      <c r="O71" s="238"/>
      <c r="P71" s="209"/>
    </row>
    <row r="72" spans="1:16" ht="14.25" customHeight="1">
      <c r="A72" s="269"/>
      <c r="B72" s="269"/>
      <c r="C72" s="269"/>
      <c r="D72" s="270"/>
      <c r="E72" s="270"/>
      <c r="F72" s="270"/>
      <c r="G72" s="270"/>
      <c r="H72" s="270"/>
      <c r="I72" s="270"/>
      <c r="J72" s="270"/>
      <c r="K72" s="270"/>
      <c r="L72" s="270"/>
      <c r="M72" s="270"/>
      <c r="N72" s="270"/>
      <c r="O72" s="269"/>
      <c r="P72" s="209"/>
    </row>
    <row r="73" spans="1:16" ht="14.25" customHeight="1">
      <c r="A73" s="316" t="s">
        <v>407</v>
      </c>
      <c r="B73" s="317"/>
      <c r="C73" s="317"/>
      <c r="D73" s="238"/>
      <c r="E73" s="238"/>
      <c r="F73" s="238"/>
      <c r="G73" s="237"/>
      <c r="H73" s="238"/>
      <c r="I73" s="238"/>
      <c r="J73" s="238"/>
      <c r="K73" s="238"/>
      <c r="L73" s="238"/>
      <c r="M73" s="238"/>
      <c r="N73" s="238"/>
      <c r="O73" s="238"/>
      <c r="P73" s="209">
        <f>SUM(F74:F75)</f>
        <v>2</v>
      </c>
    </row>
    <row r="74" spans="1:16" s="224" customFormat="1" ht="14.25" customHeight="1">
      <c r="A74" s="233"/>
      <c r="B74" s="233" t="s">
        <v>693</v>
      </c>
      <c r="C74" s="233" t="s">
        <v>406</v>
      </c>
      <c r="D74" s="234">
        <v>1</v>
      </c>
      <c r="E74" s="234">
        <v>2</v>
      </c>
      <c r="F74" s="234">
        <v>1</v>
      </c>
      <c r="G74" s="226">
        <v>1</v>
      </c>
      <c r="H74" s="234">
        <v>1</v>
      </c>
      <c r="I74" s="234"/>
      <c r="J74" s="234"/>
      <c r="K74" s="234">
        <f t="shared" si="3"/>
        <v>0</v>
      </c>
      <c r="L74" s="234" t="str">
        <f t="shared" ref="L74:L132" si="4">IF(K74=0,"Done",K74)</f>
        <v>Done</v>
      </c>
      <c r="M74" s="234" t="s">
        <v>614</v>
      </c>
      <c r="N74" s="234"/>
      <c r="O74" s="233" t="s">
        <v>405</v>
      </c>
      <c r="P74" s="225"/>
    </row>
    <row r="75" spans="1:16" s="224" customFormat="1" ht="14.25" customHeight="1">
      <c r="A75" s="233"/>
      <c r="B75" s="233"/>
      <c r="C75" s="233" t="s">
        <v>404</v>
      </c>
      <c r="D75" s="234">
        <v>2</v>
      </c>
      <c r="E75" s="234"/>
      <c r="F75" s="234">
        <v>1</v>
      </c>
      <c r="G75" s="226">
        <v>1</v>
      </c>
      <c r="H75" s="234">
        <v>1</v>
      </c>
      <c r="I75" s="234"/>
      <c r="J75" s="234"/>
      <c r="K75" s="234">
        <f t="shared" si="3"/>
        <v>0</v>
      </c>
      <c r="L75" s="234" t="str">
        <f t="shared" si="4"/>
        <v>Done</v>
      </c>
      <c r="M75" s="234" t="s">
        <v>614</v>
      </c>
      <c r="N75" s="234"/>
      <c r="O75" s="233" t="s">
        <v>403</v>
      </c>
      <c r="P75" s="225"/>
    </row>
    <row r="76" spans="1:16" ht="14.25" customHeight="1">
      <c r="A76" s="316" t="s">
        <v>402</v>
      </c>
      <c r="B76" s="317"/>
      <c r="C76" s="317"/>
      <c r="D76" s="238"/>
      <c r="E76" s="238"/>
      <c r="F76" s="238"/>
      <c r="G76" s="237"/>
      <c r="H76" s="238"/>
      <c r="I76" s="238"/>
      <c r="J76" s="238"/>
      <c r="K76" s="238"/>
      <c r="L76" s="238"/>
      <c r="M76" s="238"/>
      <c r="N76" s="238"/>
      <c r="O76" s="238"/>
      <c r="P76" s="209">
        <f>SUM(F77:F83)</f>
        <v>5</v>
      </c>
    </row>
    <row r="77" spans="1:16" s="224" customFormat="1" ht="14.25" customHeight="1">
      <c r="A77" s="241"/>
      <c r="B77" s="241" t="s">
        <v>393</v>
      </c>
      <c r="C77" s="233" t="s">
        <v>401</v>
      </c>
      <c r="D77" s="234">
        <v>1</v>
      </c>
      <c r="E77" s="234">
        <v>5</v>
      </c>
      <c r="F77" s="234">
        <v>0</v>
      </c>
      <c r="G77" s="226"/>
      <c r="H77" s="234"/>
      <c r="I77" s="234"/>
      <c r="J77" s="234"/>
      <c r="K77" s="234"/>
      <c r="L77" s="234"/>
      <c r="M77" s="234"/>
      <c r="N77" s="234"/>
      <c r="O77" s="233" t="s">
        <v>692</v>
      </c>
      <c r="P77" s="225" t="s">
        <v>689</v>
      </c>
    </row>
    <row r="78" spans="1:16" s="224" customFormat="1" ht="14.25" customHeight="1">
      <c r="A78" s="243"/>
      <c r="B78" s="241" t="s">
        <v>393</v>
      </c>
      <c r="C78" s="244" t="s">
        <v>401</v>
      </c>
      <c r="D78" s="234">
        <v>1</v>
      </c>
      <c r="E78" s="234"/>
      <c r="F78" s="234">
        <v>1</v>
      </c>
      <c r="G78" s="226">
        <v>1</v>
      </c>
      <c r="H78" s="234">
        <v>1</v>
      </c>
      <c r="I78" s="234"/>
      <c r="J78" s="234"/>
      <c r="K78" s="234">
        <f t="shared" si="3"/>
        <v>0</v>
      </c>
      <c r="L78" s="234" t="str">
        <f t="shared" si="4"/>
        <v>Done</v>
      </c>
      <c r="M78" s="234" t="s">
        <v>614</v>
      </c>
      <c r="N78" s="234"/>
      <c r="O78" s="233" t="s">
        <v>400</v>
      </c>
      <c r="P78" s="225"/>
    </row>
    <row r="79" spans="1:16" s="224" customFormat="1" ht="14.25" customHeight="1">
      <c r="A79" s="243"/>
      <c r="B79" s="241" t="s">
        <v>393</v>
      </c>
      <c r="C79" s="233" t="s">
        <v>399</v>
      </c>
      <c r="D79" s="234">
        <v>2</v>
      </c>
      <c r="E79" s="234"/>
      <c r="F79" s="234">
        <v>1</v>
      </c>
      <c r="G79" s="226">
        <v>1</v>
      </c>
      <c r="H79" s="234">
        <v>1</v>
      </c>
      <c r="I79" s="234"/>
      <c r="J79" s="234"/>
      <c r="K79" s="234">
        <f t="shared" si="3"/>
        <v>0</v>
      </c>
      <c r="L79" s="234" t="str">
        <f t="shared" si="4"/>
        <v>Done</v>
      </c>
      <c r="M79" s="234" t="s">
        <v>614</v>
      </c>
      <c r="N79" s="234"/>
      <c r="O79" s="233" t="s">
        <v>398</v>
      </c>
      <c r="P79" s="225"/>
    </row>
    <row r="80" spans="1:16" s="224" customFormat="1" ht="14.25" customHeight="1">
      <c r="A80" s="243"/>
      <c r="B80" s="241" t="s">
        <v>393</v>
      </c>
      <c r="C80" s="233" t="s">
        <v>691</v>
      </c>
      <c r="D80" s="234">
        <v>1</v>
      </c>
      <c r="E80" s="234"/>
      <c r="F80" s="234">
        <v>0</v>
      </c>
      <c r="G80" s="226"/>
      <c r="H80" s="234"/>
      <c r="I80" s="234"/>
      <c r="J80" s="234"/>
      <c r="K80" s="234"/>
      <c r="L80" s="234"/>
      <c r="M80" s="234"/>
      <c r="N80" s="234"/>
      <c r="O80" s="233" t="s">
        <v>690</v>
      </c>
      <c r="P80" s="225" t="s">
        <v>689</v>
      </c>
    </row>
    <row r="81" spans="1:16" s="224" customFormat="1" ht="14.25" customHeight="1">
      <c r="A81" s="243"/>
      <c r="B81" s="241" t="s">
        <v>393</v>
      </c>
      <c r="C81" s="233" t="s">
        <v>397</v>
      </c>
      <c r="D81" s="234">
        <v>2</v>
      </c>
      <c r="E81" s="234"/>
      <c r="F81" s="234">
        <v>1</v>
      </c>
      <c r="G81" s="226">
        <v>2</v>
      </c>
      <c r="H81" s="234">
        <v>1</v>
      </c>
      <c r="I81" s="234"/>
      <c r="J81" s="234"/>
      <c r="K81" s="234">
        <f t="shared" si="3"/>
        <v>0</v>
      </c>
      <c r="L81" s="234" t="str">
        <f t="shared" si="4"/>
        <v>Done</v>
      </c>
      <c r="M81" s="234" t="s">
        <v>614</v>
      </c>
      <c r="N81" s="234"/>
      <c r="O81" s="233" t="s">
        <v>396</v>
      </c>
      <c r="P81" s="225"/>
    </row>
    <row r="82" spans="1:16" s="224" customFormat="1" ht="14.25" customHeight="1">
      <c r="A82" s="243"/>
      <c r="B82" s="241" t="s">
        <v>393</v>
      </c>
      <c r="C82" s="233" t="s">
        <v>395</v>
      </c>
      <c r="D82" s="234">
        <v>2</v>
      </c>
      <c r="E82" s="234"/>
      <c r="F82" s="234">
        <v>1</v>
      </c>
      <c r="G82" s="226">
        <v>1</v>
      </c>
      <c r="H82" s="234">
        <v>1</v>
      </c>
      <c r="I82" s="234"/>
      <c r="J82" s="234"/>
      <c r="K82" s="234">
        <f t="shared" si="3"/>
        <v>0</v>
      </c>
      <c r="L82" s="234" t="str">
        <f t="shared" si="4"/>
        <v>Done</v>
      </c>
      <c r="M82" s="234" t="s">
        <v>614</v>
      </c>
      <c r="N82" s="234"/>
      <c r="O82" s="233" t="s">
        <v>394</v>
      </c>
      <c r="P82" s="225"/>
    </row>
    <row r="83" spans="1:16" s="224" customFormat="1" ht="14.25" customHeight="1">
      <c r="A83" s="242"/>
      <c r="B83" s="241" t="s">
        <v>393</v>
      </c>
      <c r="C83" s="233" t="s">
        <v>392</v>
      </c>
      <c r="D83" s="234">
        <v>1</v>
      </c>
      <c r="E83" s="234"/>
      <c r="F83" s="234">
        <v>1</v>
      </c>
      <c r="G83" s="226">
        <v>1</v>
      </c>
      <c r="H83" s="234">
        <v>1</v>
      </c>
      <c r="I83" s="234"/>
      <c r="J83" s="234"/>
      <c r="K83" s="234">
        <f t="shared" si="3"/>
        <v>0</v>
      </c>
      <c r="L83" s="234" t="str">
        <f t="shared" si="4"/>
        <v>Done</v>
      </c>
      <c r="M83" s="234" t="s">
        <v>614</v>
      </c>
      <c r="N83" s="234"/>
      <c r="O83" s="233" t="s">
        <v>391</v>
      </c>
      <c r="P83" s="225"/>
    </row>
    <row r="84" spans="1:16" ht="14.25" customHeight="1">
      <c r="A84" s="318" t="s">
        <v>390</v>
      </c>
      <c r="B84" s="319"/>
      <c r="C84" s="319"/>
      <c r="D84" s="239"/>
      <c r="E84" s="239"/>
      <c r="F84" s="239"/>
      <c r="G84" s="240"/>
      <c r="H84" s="239"/>
      <c r="I84" s="239"/>
      <c r="J84" s="239"/>
      <c r="K84" s="238"/>
      <c r="L84" s="238"/>
      <c r="M84" s="239"/>
      <c r="N84" s="239"/>
      <c r="O84" s="239"/>
      <c r="P84" s="209">
        <f>SUM(F85)</f>
        <v>1</v>
      </c>
    </row>
    <row r="85" spans="1:16" s="224" customFormat="1" ht="14.25" customHeight="1">
      <c r="A85" s="233"/>
      <c r="B85" s="233" t="s">
        <v>389</v>
      </c>
      <c r="C85" s="233" t="s">
        <v>388</v>
      </c>
      <c r="D85" s="234" t="s">
        <v>387</v>
      </c>
      <c r="E85" s="234"/>
      <c r="F85" s="234">
        <v>1</v>
      </c>
      <c r="G85" s="226">
        <v>1</v>
      </c>
      <c r="H85" s="234">
        <v>1</v>
      </c>
      <c r="I85" s="234"/>
      <c r="J85" s="234"/>
      <c r="K85" s="234">
        <f t="shared" si="3"/>
        <v>0</v>
      </c>
      <c r="L85" s="234" t="str">
        <f t="shared" si="4"/>
        <v>Done</v>
      </c>
      <c r="M85" s="234" t="s">
        <v>614</v>
      </c>
      <c r="N85" s="234"/>
      <c r="O85" s="233" t="s">
        <v>386</v>
      </c>
      <c r="P85" s="225"/>
    </row>
    <row r="86" spans="1:16" s="224" customFormat="1" ht="14.25" customHeight="1">
      <c r="A86" s="233"/>
      <c r="B86" s="233"/>
      <c r="C86" s="233"/>
      <c r="D86" s="233"/>
      <c r="E86" s="233"/>
      <c r="F86" s="234"/>
      <c r="G86" s="226"/>
      <c r="H86" s="234"/>
      <c r="I86" s="234"/>
      <c r="J86" s="234"/>
      <c r="K86" s="234">
        <f t="shared" ref="K86:K143" si="5">F86-(J86+I86+H86)</f>
        <v>0</v>
      </c>
      <c r="L86" s="234"/>
      <c r="M86" s="234"/>
      <c r="N86" s="234"/>
      <c r="O86" s="233"/>
      <c r="P86" s="225"/>
    </row>
    <row r="87" spans="1:16" ht="14.25" customHeight="1">
      <c r="A87" s="320" t="s">
        <v>385</v>
      </c>
      <c r="B87" s="321"/>
      <c r="C87" s="321"/>
      <c r="D87" s="238"/>
      <c r="E87" s="238"/>
      <c r="F87" s="238"/>
      <c r="G87" s="237"/>
      <c r="H87" s="238"/>
      <c r="I87" s="238"/>
      <c r="J87" s="238"/>
      <c r="K87" s="238"/>
      <c r="L87" s="238"/>
      <c r="M87" s="238"/>
      <c r="N87" s="238"/>
      <c r="O87" s="238"/>
      <c r="P87" s="209">
        <f>SUM(F88:F97)</f>
        <v>6</v>
      </c>
    </row>
    <row r="88" spans="1:16" s="224" customFormat="1" ht="15" customHeight="1">
      <c r="A88" s="233"/>
      <c r="B88" s="233" t="s">
        <v>688</v>
      </c>
      <c r="C88" s="233" t="s">
        <v>9</v>
      </c>
      <c r="D88" s="234">
        <v>0</v>
      </c>
      <c r="E88" s="234"/>
      <c r="F88" s="234">
        <v>0</v>
      </c>
      <c r="G88" s="226"/>
      <c r="H88" s="234"/>
      <c r="I88" s="234"/>
      <c r="J88" s="234"/>
      <c r="K88" s="234"/>
      <c r="L88" s="234"/>
      <c r="M88" s="234"/>
      <c r="N88" s="234"/>
      <c r="O88" s="233" t="s">
        <v>686</v>
      </c>
      <c r="P88" s="225"/>
    </row>
    <row r="89" spans="1:16" s="224" customFormat="1" ht="14.25" customHeight="1">
      <c r="A89" s="233"/>
      <c r="B89" s="233" t="s">
        <v>384</v>
      </c>
      <c r="C89" s="233" t="s">
        <v>383</v>
      </c>
      <c r="D89" s="234">
        <v>3</v>
      </c>
      <c r="E89" s="234"/>
      <c r="F89" s="234">
        <v>1</v>
      </c>
      <c r="G89" s="226">
        <v>1</v>
      </c>
      <c r="H89" s="234">
        <v>1</v>
      </c>
      <c r="I89" s="234"/>
      <c r="J89" s="234"/>
      <c r="K89" s="234">
        <f t="shared" si="5"/>
        <v>0</v>
      </c>
      <c r="L89" s="234" t="str">
        <f t="shared" si="4"/>
        <v>Done</v>
      </c>
      <c r="M89" s="234" t="s">
        <v>614</v>
      </c>
      <c r="N89" s="234"/>
      <c r="O89" s="233" t="s">
        <v>382</v>
      </c>
      <c r="P89" s="225"/>
    </row>
    <row r="90" spans="1:16" s="224" customFormat="1" ht="14.25" customHeight="1">
      <c r="A90" s="233"/>
      <c r="B90" s="233" t="s">
        <v>687</v>
      </c>
      <c r="C90" s="233" t="s">
        <v>9</v>
      </c>
      <c r="D90" s="234">
        <v>0</v>
      </c>
      <c r="E90" s="234"/>
      <c r="F90" s="234">
        <v>0</v>
      </c>
      <c r="G90" s="226"/>
      <c r="H90" s="234"/>
      <c r="I90" s="234"/>
      <c r="J90" s="234"/>
      <c r="K90" s="234"/>
      <c r="L90" s="234"/>
      <c r="M90" s="234"/>
      <c r="N90" s="234"/>
      <c r="O90" s="233" t="s">
        <v>686</v>
      </c>
      <c r="P90" s="225"/>
    </row>
    <row r="91" spans="1:16" s="224" customFormat="1" ht="14.25" customHeight="1">
      <c r="A91" s="233"/>
      <c r="B91" s="233" t="s">
        <v>381</v>
      </c>
      <c r="C91" s="233" t="s">
        <v>380</v>
      </c>
      <c r="D91" s="234">
        <v>2</v>
      </c>
      <c r="E91" s="234"/>
      <c r="F91" s="234">
        <v>1</v>
      </c>
      <c r="G91" s="226">
        <v>1</v>
      </c>
      <c r="H91" s="234">
        <v>1</v>
      </c>
      <c r="I91" s="234"/>
      <c r="J91" s="234"/>
      <c r="K91" s="234">
        <f t="shared" si="5"/>
        <v>0</v>
      </c>
      <c r="L91" s="234" t="str">
        <f t="shared" si="4"/>
        <v>Done</v>
      </c>
      <c r="M91" s="234" t="s">
        <v>614</v>
      </c>
      <c r="N91" s="234"/>
      <c r="O91" s="233" t="s">
        <v>379</v>
      </c>
      <c r="P91" s="225"/>
    </row>
    <row r="92" spans="1:16" s="224" customFormat="1" ht="14.25" customHeight="1">
      <c r="A92" s="233"/>
      <c r="B92" s="233" t="s">
        <v>378</v>
      </c>
      <c r="C92" s="233" t="s">
        <v>685</v>
      </c>
      <c r="D92" s="234">
        <v>1</v>
      </c>
      <c r="E92" s="234"/>
      <c r="F92" s="234">
        <v>0</v>
      </c>
      <c r="G92" s="226"/>
      <c r="H92" s="234"/>
      <c r="I92" s="234"/>
      <c r="J92" s="234"/>
      <c r="K92" s="234"/>
      <c r="L92" s="234"/>
      <c r="M92" s="234"/>
      <c r="N92" s="234"/>
      <c r="O92" s="233" t="s">
        <v>684</v>
      </c>
      <c r="P92" s="225"/>
    </row>
    <row r="93" spans="1:16" s="224" customFormat="1" ht="14.25" customHeight="1">
      <c r="A93" s="233"/>
      <c r="B93" s="233" t="s">
        <v>378</v>
      </c>
      <c r="C93" s="233" t="s">
        <v>377</v>
      </c>
      <c r="D93" s="234">
        <v>2</v>
      </c>
      <c r="E93" s="234"/>
      <c r="F93" s="234">
        <v>1</v>
      </c>
      <c r="G93" s="226">
        <v>1</v>
      </c>
      <c r="H93" s="234">
        <v>1</v>
      </c>
      <c r="I93" s="234"/>
      <c r="J93" s="234"/>
      <c r="K93" s="234">
        <f t="shared" si="5"/>
        <v>0</v>
      </c>
      <c r="L93" s="234" t="str">
        <f t="shared" si="4"/>
        <v>Done</v>
      </c>
      <c r="M93" s="234" t="s">
        <v>614</v>
      </c>
      <c r="N93" s="234"/>
      <c r="O93" s="233" t="s">
        <v>376</v>
      </c>
      <c r="P93" s="225"/>
    </row>
    <row r="94" spans="1:16" s="224" customFormat="1" ht="14.25" customHeight="1">
      <c r="A94" s="233"/>
      <c r="B94" s="233" t="s">
        <v>375</v>
      </c>
      <c r="C94" s="233" t="s">
        <v>372</v>
      </c>
      <c r="D94" s="234">
        <v>1</v>
      </c>
      <c r="E94" s="234"/>
      <c r="F94" s="234">
        <v>1</v>
      </c>
      <c r="G94" s="226">
        <v>1</v>
      </c>
      <c r="H94" s="234">
        <v>1</v>
      </c>
      <c r="I94" s="234"/>
      <c r="J94" s="234"/>
      <c r="K94" s="234">
        <f t="shared" si="5"/>
        <v>0</v>
      </c>
      <c r="L94" s="234" t="str">
        <f t="shared" si="4"/>
        <v>Done</v>
      </c>
      <c r="M94" s="234" t="s">
        <v>614</v>
      </c>
      <c r="N94" s="234"/>
      <c r="O94" s="233" t="s">
        <v>371</v>
      </c>
      <c r="P94" s="225"/>
    </row>
    <row r="95" spans="1:16" s="224" customFormat="1" ht="14.25" customHeight="1">
      <c r="A95" s="233"/>
      <c r="B95" s="233" t="s">
        <v>374</v>
      </c>
      <c r="C95" s="233" t="s">
        <v>372</v>
      </c>
      <c r="D95" s="234">
        <v>1</v>
      </c>
      <c r="E95" s="234"/>
      <c r="F95" s="234">
        <v>1</v>
      </c>
      <c r="G95" s="226">
        <v>1</v>
      </c>
      <c r="H95" s="234">
        <v>1</v>
      </c>
      <c r="I95" s="234"/>
      <c r="J95" s="234"/>
      <c r="K95" s="234">
        <f t="shared" si="5"/>
        <v>0</v>
      </c>
      <c r="L95" s="234" t="str">
        <f t="shared" si="4"/>
        <v>Done</v>
      </c>
      <c r="M95" s="234" t="s">
        <v>614</v>
      </c>
      <c r="N95" s="234"/>
      <c r="O95" s="233" t="s">
        <v>371</v>
      </c>
      <c r="P95" s="225"/>
    </row>
    <row r="96" spans="1:16" s="224" customFormat="1" ht="14.25" customHeight="1">
      <c r="A96" s="233"/>
      <c r="B96" s="233" t="s">
        <v>373</v>
      </c>
      <c r="C96" s="233" t="s">
        <v>372</v>
      </c>
      <c r="D96" s="234">
        <v>1</v>
      </c>
      <c r="E96" s="234"/>
      <c r="F96" s="234">
        <v>1</v>
      </c>
      <c r="G96" s="226">
        <v>1</v>
      </c>
      <c r="H96" s="234">
        <v>1</v>
      </c>
      <c r="I96" s="234"/>
      <c r="J96" s="234"/>
      <c r="K96" s="234">
        <f t="shared" si="5"/>
        <v>0</v>
      </c>
      <c r="L96" s="234" t="str">
        <f t="shared" si="4"/>
        <v>Done</v>
      </c>
      <c r="M96" s="234" t="s">
        <v>614</v>
      </c>
      <c r="N96" s="234"/>
      <c r="O96" s="233" t="s">
        <v>371</v>
      </c>
      <c r="P96" s="225"/>
    </row>
    <row r="97" spans="1:16" s="224" customFormat="1" ht="14.25" customHeight="1">
      <c r="A97" s="233"/>
      <c r="B97" s="233" t="s">
        <v>683</v>
      </c>
      <c r="C97" s="233" t="s">
        <v>682</v>
      </c>
      <c r="D97" s="234">
        <v>1</v>
      </c>
      <c r="E97" s="234"/>
      <c r="F97" s="234">
        <v>0</v>
      </c>
      <c r="G97" s="226"/>
      <c r="H97" s="234"/>
      <c r="I97" s="234"/>
      <c r="J97" s="234"/>
      <c r="K97" s="234"/>
      <c r="L97" s="234"/>
      <c r="M97" s="234"/>
      <c r="N97" s="234"/>
      <c r="O97" s="233" t="s">
        <v>681</v>
      </c>
      <c r="P97" s="225" t="s">
        <v>680</v>
      </c>
    </row>
    <row r="98" spans="1:16" ht="14.25" customHeight="1">
      <c r="A98" s="316" t="s">
        <v>679</v>
      </c>
      <c r="B98" s="317"/>
      <c r="C98" s="317"/>
      <c r="D98" s="238"/>
      <c r="E98" s="238"/>
      <c r="F98" s="238"/>
      <c r="G98" s="237"/>
      <c r="H98" s="238"/>
      <c r="I98" s="238"/>
      <c r="J98" s="238"/>
      <c r="K98" s="238"/>
      <c r="L98" s="238"/>
      <c r="M98" s="238"/>
      <c r="N98" s="238"/>
      <c r="O98" s="238"/>
      <c r="P98" s="209">
        <f>SUM(F99:F117)</f>
        <v>20</v>
      </c>
    </row>
    <row r="99" spans="1:16" ht="14.25" customHeight="1">
      <c r="A99" s="269">
        <v>1</v>
      </c>
      <c r="B99" s="269" t="s">
        <v>654</v>
      </c>
      <c r="C99" s="269" t="s">
        <v>678</v>
      </c>
      <c r="D99" s="270">
        <v>1</v>
      </c>
      <c r="E99" s="270"/>
      <c r="F99" s="270">
        <v>1</v>
      </c>
      <c r="G99" s="230">
        <v>2</v>
      </c>
      <c r="H99" s="270"/>
      <c r="I99" s="270"/>
      <c r="J99" s="270"/>
      <c r="K99" s="234">
        <f t="shared" si="5"/>
        <v>1</v>
      </c>
      <c r="L99" s="234">
        <f t="shared" si="4"/>
        <v>1</v>
      </c>
      <c r="M99" s="270"/>
      <c r="N99" s="270"/>
      <c r="O99" s="269" t="s">
        <v>673</v>
      </c>
      <c r="P99" s="209"/>
    </row>
    <row r="100" spans="1:16" ht="14.25" customHeight="1">
      <c r="A100" s="269">
        <v>2</v>
      </c>
      <c r="B100" s="269" t="s">
        <v>654</v>
      </c>
      <c r="C100" s="269" t="s">
        <v>677</v>
      </c>
      <c r="D100" s="270">
        <v>1</v>
      </c>
      <c r="E100" s="270"/>
      <c r="F100" s="270">
        <v>1</v>
      </c>
      <c r="G100" s="230">
        <v>1</v>
      </c>
      <c r="H100" s="270"/>
      <c r="I100" s="270"/>
      <c r="J100" s="270"/>
      <c r="K100" s="234">
        <f t="shared" si="5"/>
        <v>1</v>
      </c>
      <c r="L100" s="234">
        <f t="shared" si="4"/>
        <v>1</v>
      </c>
      <c r="M100" s="270"/>
      <c r="N100" s="270"/>
      <c r="O100" s="269" t="s">
        <v>673</v>
      </c>
      <c r="P100" s="209"/>
    </row>
    <row r="101" spans="1:16" ht="14.25" customHeight="1">
      <c r="A101" s="269">
        <v>3</v>
      </c>
      <c r="B101" s="269" t="s">
        <v>654</v>
      </c>
      <c r="C101" s="269" t="s">
        <v>676</v>
      </c>
      <c r="D101" s="270" t="s">
        <v>675</v>
      </c>
      <c r="E101" s="270"/>
      <c r="F101" s="270">
        <v>2</v>
      </c>
      <c r="G101" s="230">
        <v>1</v>
      </c>
      <c r="H101" s="270"/>
      <c r="I101" s="270"/>
      <c r="J101" s="270"/>
      <c r="K101" s="234">
        <f t="shared" si="5"/>
        <v>2</v>
      </c>
      <c r="L101" s="234">
        <f t="shared" si="4"/>
        <v>2</v>
      </c>
      <c r="M101" s="270"/>
      <c r="N101" s="270"/>
      <c r="O101" s="269" t="s">
        <v>673</v>
      </c>
      <c r="P101" s="209"/>
    </row>
    <row r="102" spans="1:16" ht="14.25" customHeight="1">
      <c r="A102" s="269">
        <v>4</v>
      </c>
      <c r="B102" s="269" t="s">
        <v>654</v>
      </c>
      <c r="C102" s="269" t="s">
        <v>674</v>
      </c>
      <c r="D102" s="270">
        <v>1</v>
      </c>
      <c r="E102" s="270"/>
      <c r="F102" s="270">
        <v>1</v>
      </c>
      <c r="G102" s="230">
        <v>1</v>
      </c>
      <c r="H102" s="270"/>
      <c r="I102" s="270"/>
      <c r="J102" s="270"/>
      <c r="K102" s="234">
        <f t="shared" si="5"/>
        <v>1</v>
      </c>
      <c r="L102" s="234">
        <f t="shared" si="4"/>
        <v>1</v>
      </c>
      <c r="M102" s="270"/>
      <c r="N102" s="270"/>
      <c r="O102" s="269" t="s">
        <v>673</v>
      </c>
      <c r="P102" s="209"/>
    </row>
    <row r="103" spans="1:16" ht="14.25" customHeight="1">
      <c r="A103" s="269">
        <v>5</v>
      </c>
      <c r="B103" s="269" t="s">
        <v>654</v>
      </c>
      <c r="C103" s="269" t="s">
        <v>671</v>
      </c>
      <c r="D103" s="270">
        <v>2</v>
      </c>
      <c r="E103" s="270"/>
      <c r="F103" s="270">
        <v>1</v>
      </c>
      <c r="G103" s="230">
        <v>1</v>
      </c>
      <c r="H103" s="270"/>
      <c r="I103" s="270"/>
      <c r="J103" s="270"/>
      <c r="K103" s="234">
        <f t="shared" si="5"/>
        <v>1</v>
      </c>
      <c r="L103" s="234">
        <f t="shared" si="4"/>
        <v>1</v>
      </c>
      <c r="M103" s="270"/>
      <c r="N103" s="270"/>
      <c r="O103" s="269" t="s">
        <v>672</v>
      </c>
      <c r="P103" s="209"/>
    </row>
    <row r="104" spans="1:16" ht="14.25" customHeight="1">
      <c r="A104" s="269">
        <v>6</v>
      </c>
      <c r="B104" s="269" t="s">
        <v>654</v>
      </c>
      <c r="C104" s="269" t="s">
        <v>671</v>
      </c>
      <c r="D104" s="270">
        <v>1</v>
      </c>
      <c r="E104" s="270"/>
      <c r="F104" s="270">
        <v>1</v>
      </c>
      <c r="G104" s="230">
        <v>1</v>
      </c>
      <c r="H104" s="270"/>
      <c r="I104" s="270"/>
      <c r="J104" s="270"/>
      <c r="K104" s="234">
        <f t="shared" si="5"/>
        <v>1</v>
      </c>
      <c r="L104" s="234">
        <f t="shared" si="4"/>
        <v>1</v>
      </c>
      <c r="M104" s="270"/>
      <c r="N104" s="270"/>
      <c r="O104" s="269" t="s">
        <v>670</v>
      </c>
      <c r="P104" s="209"/>
    </row>
    <row r="105" spans="1:16" ht="14.25" customHeight="1">
      <c r="A105" s="269">
        <v>7</v>
      </c>
      <c r="B105" s="269" t="s">
        <v>654</v>
      </c>
      <c r="C105" s="269" t="s">
        <v>669</v>
      </c>
      <c r="D105" s="270">
        <v>1</v>
      </c>
      <c r="E105" s="270"/>
      <c r="F105" s="270">
        <v>1</v>
      </c>
      <c r="G105" s="230">
        <v>1</v>
      </c>
      <c r="H105" s="270"/>
      <c r="I105" s="270"/>
      <c r="J105" s="270"/>
      <c r="K105" s="234">
        <f t="shared" si="5"/>
        <v>1</v>
      </c>
      <c r="L105" s="234">
        <f t="shared" si="4"/>
        <v>1</v>
      </c>
      <c r="M105" s="270"/>
      <c r="N105" s="270"/>
      <c r="O105" s="269" t="s">
        <v>660</v>
      </c>
      <c r="P105" s="209"/>
    </row>
    <row r="106" spans="1:16" ht="14.25" customHeight="1">
      <c r="A106" s="269">
        <v>8</v>
      </c>
      <c r="B106" s="269" t="s">
        <v>654</v>
      </c>
      <c r="C106" s="269" t="s">
        <v>653</v>
      </c>
      <c r="D106" s="270">
        <v>2</v>
      </c>
      <c r="E106" s="270"/>
      <c r="F106" s="270">
        <v>1</v>
      </c>
      <c r="G106" s="230">
        <v>2</v>
      </c>
      <c r="H106" s="270"/>
      <c r="I106" s="270"/>
      <c r="J106" s="270"/>
      <c r="K106" s="234">
        <f t="shared" si="5"/>
        <v>1</v>
      </c>
      <c r="L106" s="234">
        <f t="shared" si="4"/>
        <v>1</v>
      </c>
      <c r="M106" s="270"/>
      <c r="N106" s="270"/>
      <c r="O106" s="269" t="s">
        <v>668</v>
      </c>
      <c r="P106" s="209"/>
    </row>
    <row r="107" spans="1:16" ht="14.25" customHeight="1">
      <c r="A107" s="269">
        <v>9</v>
      </c>
      <c r="B107" s="269" t="s">
        <v>654</v>
      </c>
      <c r="C107" s="269" t="s">
        <v>653</v>
      </c>
      <c r="D107" s="270">
        <v>1</v>
      </c>
      <c r="E107" s="270"/>
      <c r="F107" s="270">
        <v>1</v>
      </c>
      <c r="G107" s="230">
        <v>1</v>
      </c>
      <c r="H107" s="270"/>
      <c r="I107" s="270"/>
      <c r="J107" s="270"/>
      <c r="K107" s="234">
        <f t="shared" si="5"/>
        <v>1</v>
      </c>
      <c r="L107" s="234">
        <f t="shared" si="4"/>
        <v>1</v>
      </c>
      <c r="M107" s="270"/>
      <c r="N107" s="270"/>
      <c r="O107" s="269" t="s">
        <v>667</v>
      </c>
      <c r="P107" s="209"/>
    </row>
    <row r="108" spans="1:16" ht="14.25" customHeight="1">
      <c r="A108" s="269">
        <v>10</v>
      </c>
      <c r="B108" s="269" t="s">
        <v>654</v>
      </c>
      <c r="C108" s="269" t="s">
        <v>666</v>
      </c>
      <c r="D108" s="270">
        <v>2</v>
      </c>
      <c r="E108" s="270"/>
      <c r="F108" s="270">
        <v>1</v>
      </c>
      <c r="G108" s="230">
        <v>1</v>
      </c>
      <c r="H108" s="270"/>
      <c r="I108" s="270"/>
      <c r="J108" s="270"/>
      <c r="K108" s="234">
        <f t="shared" si="5"/>
        <v>1</v>
      </c>
      <c r="L108" s="234">
        <f t="shared" si="4"/>
        <v>1</v>
      </c>
      <c r="M108" s="270"/>
      <c r="N108" s="270"/>
      <c r="O108" s="269" t="s">
        <v>660</v>
      </c>
      <c r="P108" s="209"/>
    </row>
    <row r="109" spans="1:16" ht="14.25" customHeight="1">
      <c r="A109" s="269">
        <v>11</v>
      </c>
      <c r="B109" s="269" t="s">
        <v>654</v>
      </c>
      <c r="C109" s="269" t="s">
        <v>665</v>
      </c>
      <c r="D109" s="270" t="s">
        <v>664</v>
      </c>
      <c r="E109" s="270"/>
      <c r="F109" s="270">
        <v>1</v>
      </c>
      <c r="G109" s="230">
        <v>1</v>
      </c>
      <c r="H109" s="270"/>
      <c r="I109" s="270"/>
      <c r="J109" s="270"/>
      <c r="K109" s="234">
        <f t="shared" si="5"/>
        <v>1</v>
      </c>
      <c r="L109" s="234">
        <f t="shared" si="4"/>
        <v>1</v>
      </c>
      <c r="M109" s="270"/>
      <c r="N109" s="270"/>
      <c r="O109" s="269" t="s">
        <v>660</v>
      </c>
      <c r="P109" s="209"/>
    </row>
    <row r="110" spans="1:16" ht="14.25" customHeight="1">
      <c r="A110" s="269">
        <v>12</v>
      </c>
      <c r="B110" s="269" t="s">
        <v>654</v>
      </c>
      <c r="C110" s="269" t="s">
        <v>663</v>
      </c>
      <c r="D110" s="270">
        <v>1</v>
      </c>
      <c r="E110" s="270"/>
      <c r="F110" s="270">
        <v>1</v>
      </c>
      <c r="G110" s="230">
        <v>2</v>
      </c>
      <c r="H110" s="270"/>
      <c r="I110" s="270"/>
      <c r="J110" s="270"/>
      <c r="K110" s="234">
        <f t="shared" si="5"/>
        <v>1</v>
      </c>
      <c r="L110" s="234">
        <f t="shared" si="4"/>
        <v>1</v>
      </c>
      <c r="M110" s="270"/>
      <c r="N110" s="270"/>
      <c r="O110" s="269" t="s">
        <v>660</v>
      </c>
      <c r="P110" s="209"/>
    </row>
    <row r="111" spans="1:16" ht="14.25" customHeight="1">
      <c r="A111" s="269">
        <v>13</v>
      </c>
      <c r="B111" s="269" t="s">
        <v>654</v>
      </c>
      <c r="C111" s="269" t="s">
        <v>662</v>
      </c>
      <c r="D111" s="270">
        <v>2</v>
      </c>
      <c r="E111" s="270"/>
      <c r="F111" s="270">
        <v>1</v>
      </c>
      <c r="G111" s="230">
        <v>1</v>
      </c>
      <c r="H111" s="270"/>
      <c r="I111" s="270"/>
      <c r="J111" s="270"/>
      <c r="K111" s="234">
        <f t="shared" si="5"/>
        <v>1</v>
      </c>
      <c r="L111" s="234">
        <f t="shared" si="4"/>
        <v>1</v>
      </c>
      <c r="M111" s="270"/>
      <c r="N111" s="270"/>
      <c r="O111" s="269" t="s">
        <v>660</v>
      </c>
      <c r="P111" s="209"/>
    </row>
    <row r="112" spans="1:16" ht="14.25" customHeight="1">
      <c r="A112" s="269">
        <v>14</v>
      </c>
      <c r="B112" s="269" t="s">
        <v>654</v>
      </c>
      <c r="C112" s="269" t="s">
        <v>661</v>
      </c>
      <c r="D112" s="270">
        <v>2</v>
      </c>
      <c r="E112" s="270"/>
      <c r="F112" s="270">
        <v>1</v>
      </c>
      <c r="G112" s="230">
        <v>2</v>
      </c>
      <c r="H112" s="270"/>
      <c r="I112" s="270"/>
      <c r="J112" s="270"/>
      <c r="K112" s="234">
        <f t="shared" si="5"/>
        <v>1</v>
      </c>
      <c r="L112" s="234">
        <f t="shared" si="4"/>
        <v>1</v>
      </c>
      <c r="M112" s="270"/>
      <c r="N112" s="270"/>
      <c r="O112" s="269" t="s">
        <v>660</v>
      </c>
      <c r="P112" s="209"/>
    </row>
    <row r="113" spans="1:16" ht="14.25" customHeight="1">
      <c r="A113" s="269">
        <v>15</v>
      </c>
      <c r="B113" s="269" t="s">
        <v>654</v>
      </c>
      <c r="C113" s="269" t="s">
        <v>659</v>
      </c>
      <c r="D113" s="270">
        <v>1</v>
      </c>
      <c r="E113" s="270"/>
      <c r="F113" s="270">
        <v>1</v>
      </c>
      <c r="G113" s="230">
        <v>1</v>
      </c>
      <c r="H113" s="270"/>
      <c r="I113" s="270"/>
      <c r="J113" s="270"/>
      <c r="K113" s="234">
        <f t="shared" si="5"/>
        <v>1</v>
      </c>
      <c r="L113" s="234">
        <f t="shared" si="4"/>
        <v>1</v>
      </c>
      <c r="M113" s="270"/>
      <c r="N113" s="270"/>
      <c r="O113" s="269" t="s">
        <v>658</v>
      </c>
      <c r="P113" s="209"/>
    </row>
    <row r="114" spans="1:16" ht="14.25" customHeight="1">
      <c r="A114" s="269">
        <v>16</v>
      </c>
      <c r="B114" s="269" t="s">
        <v>654</v>
      </c>
      <c r="C114" s="269" t="s">
        <v>659</v>
      </c>
      <c r="D114" s="270">
        <v>2</v>
      </c>
      <c r="E114" s="270"/>
      <c r="F114" s="270">
        <v>1</v>
      </c>
      <c r="G114" s="230">
        <v>1</v>
      </c>
      <c r="H114" s="270"/>
      <c r="I114" s="270"/>
      <c r="J114" s="270"/>
      <c r="K114" s="234">
        <f t="shared" si="5"/>
        <v>1</v>
      </c>
      <c r="L114" s="234">
        <f t="shared" si="4"/>
        <v>1</v>
      </c>
      <c r="M114" s="270"/>
      <c r="N114" s="270"/>
      <c r="O114" s="269" t="s">
        <v>658</v>
      </c>
      <c r="P114" s="209"/>
    </row>
    <row r="115" spans="1:16" ht="14.25" customHeight="1">
      <c r="A115" s="269">
        <v>17</v>
      </c>
      <c r="B115" s="269" t="s">
        <v>654</v>
      </c>
      <c r="C115" s="269" t="s">
        <v>656</v>
      </c>
      <c r="D115" s="270">
        <v>2</v>
      </c>
      <c r="E115" s="270"/>
      <c r="F115" s="270">
        <v>1</v>
      </c>
      <c r="G115" s="230">
        <v>1</v>
      </c>
      <c r="H115" s="270"/>
      <c r="I115" s="270"/>
      <c r="J115" s="270"/>
      <c r="K115" s="234">
        <f t="shared" si="5"/>
        <v>1</v>
      </c>
      <c r="L115" s="234">
        <f t="shared" si="4"/>
        <v>1</v>
      </c>
      <c r="M115" s="270"/>
      <c r="N115" s="270"/>
      <c r="O115" s="269" t="s">
        <v>657</v>
      </c>
      <c r="P115" s="209"/>
    </row>
    <row r="116" spans="1:16" ht="14.25" customHeight="1">
      <c r="A116" s="269">
        <v>18</v>
      </c>
      <c r="B116" s="269" t="s">
        <v>654</v>
      </c>
      <c r="C116" s="269" t="s">
        <v>656</v>
      </c>
      <c r="D116" s="270">
        <v>1</v>
      </c>
      <c r="E116" s="270"/>
      <c r="F116" s="270">
        <v>1</v>
      </c>
      <c r="G116" s="230">
        <v>2</v>
      </c>
      <c r="H116" s="270"/>
      <c r="I116" s="270"/>
      <c r="J116" s="270"/>
      <c r="K116" s="234">
        <f t="shared" si="5"/>
        <v>1</v>
      </c>
      <c r="L116" s="234">
        <f t="shared" si="4"/>
        <v>1</v>
      </c>
      <c r="M116" s="270"/>
      <c r="N116" s="270"/>
      <c r="O116" s="269" t="s">
        <v>655</v>
      </c>
      <c r="P116" s="209"/>
    </row>
    <row r="117" spans="1:16" ht="14.25" customHeight="1">
      <c r="A117" s="269">
        <v>19</v>
      </c>
      <c r="B117" s="269" t="s">
        <v>654</v>
      </c>
      <c r="C117" s="269" t="s">
        <v>653</v>
      </c>
      <c r="D117" s="270">
        <v>3</v>
      </c>
      <c r="E117" s="270"/>
      <c r="F117" s="270">
        <v>1</v>
      </c>
      <c r="G117" s="230">
        <v>1</v>
      </c>
      <c r="H117" s="270"/>
      <c r="I117" s="270"/>
      <c r="J117" s="270"/>
      <c r="K117" s="234">
        <f t="shared" si="5"/>
        <v>1</v>
      </c>
      <c r="L117" s="234">
        <f t="shared" si="4"/>
        <v>1</v>
      </c>
      <c r="M117" s="270"/>
      <c r="N117" s="270"/>
      <c r="O117" s="269" t="s">
        <v>652</v>
      </c>
      <c r="P117" s="209"/>
    </row>
    <row r="118" spans="1:16" ht="14.25" customHeight="1">
      <c r="A118" s="316" t="s">
        <v>651</v>
      </c>
      <c r="B118" s="317"/>
      <c r="C118" s="317"/>
      <c r="D118" s="238"/>
      <c r="E118" s="238"/>
      <c r="F118" s="238"/>
      <c r="G118" s="237"/>
      <c r="H118" s="238"/>
      <c r="I118" s="238"/>
      <c r="J118" s="238"/>
      <c r="K118" s="238"/>
      <c r="L118" s="238"/>
      <c r="M118" s="238"/>
      <c r="N118" s="238"/>
      <c r="O118" s="238"/>
      <c r="P118" s="209"/>
    </row>
    <row r="119" spans="1:16" ht="15.75" customHeight="1">
      <c r="A119" s="269"/>
      <c r="B119" s="269"/>
      <c r="C119" s="269"/>
      <c r="D119" s="269"/>
      <c r="E119" s="269"/>
      <c r="F119" s="270"/>
      <c r="G119" s="270"/>
      <c r="H119" s="270"/>
      <c r="I119" s="270"/>
      <c r="J119" s="270"/>
      <c r="K119" s="270"/>
      <c r="L119" s="270"/>
      <c r="M119" s="270"/>
      <c r="N119" s="270"/>
      <c r="O119" s="269"/>
      <c r="P119" s="209"/>
    </row>
    <row r="120" spans="1:16" ht="14.25" customHeight="1">
      <c r="A120" s="316" t="s">
        <v>650</v>
      </c>
      <c r="B120" s="317"/>
      <c r="C120" s="317"/>
      <c r="D120" s="238"/>
      <c r="E120" s="238"/>
      <c r="F120" s="238"/>
      <c r="G120" s="237"/>
      <c r="H120" s="238"/>
      <c r="I120" s="238"/>
      <c r="J120" s="238"/>
      <c r="K120" s="238"/>
      <c r="L120" s="238"/>
      <c r="M120" s="238"/>
      <c r="N120" s="238"/>
      <c r="O120" s="238"/>
      <c r="P120" s="209"/>
    </row>
    <row r="121" spans="1:16" ht="14.25" customHeight="1">
      <c r="A121" s="280"/>
      <c r="B121" s="280"/>
      <c r="C121" s="280"/>
      <c r="D121" s="280"/>
      <c r="E121" s="280"/>
      <c r="F121" s="281"/>
      <c r="G121" s="281"/>
      <c r="H121" s="281"/>
      <c r="I121" s="281"/>
      <c r="J121" s="281"/>
      <c r="K121" s="281"/>
      <c r="L121" s="281"/>
      <c r="M121" s="281"/>
      <c r="N121" s="281"/>
      <c r="O121" s="280"/>
      <c r="P121" s="209"/>
    </row>
    <row r="122" spans="1:16" ht="14.25" customHeight="1">
      <c r="A122" s="316" t="s">
        <v>649</v>
      </c>
      <c r="B122" s="317"/>
      <c r="C122" s="317"/>
      <c r="D122" s="238"/>
      <c r="E122" s="238"/>
      <c r="F122" s="238"/>
      <c r="G122" s="237"/>
      <c r="H122" s="238"/>
      <c r="I122" s="238"/>
      <c r="J122" s="238"/>
      <c r="K122" s="238"/>
      <c r="L122" s="238"/>
      <c r="M122" s="238"/>
      <c r="N122" s="238"/>
      <c r="O122" s="238"/>
      <c r="P122" s="209">
        <f>SUM(F123:F128)</f>
        <v>6</v>
      </c>
    </row>
    <row r="123" spans="1:16" s="275" customFormat="1" ht="14.25" customHeight="1">
      <c r="A123" s="278"/>
      <c r="B123" s="278" t="s">
        <v>643</v>
      </c>
      <c r="C123" s="278" t="s">
        <v>648</v>
      </c>
      <c r="D123" s="279">
        <v>1</v>
      </c>
      <c r="E123" s="279"/>
      <c r="F123" s="279">
        <v>1</v>
      </c>
      <c r="G123" s="277">
        <v>1</v>
      </c>
      <c r="H123" s="279"/>
      <c r="I123" s="279"/>
      <c r="J123" s="279">
        <v>1</v>
      </c>
      <c r="K123" s="234">
        <f t="shared" si="5"/>
        <v>0</v>
      </c>
      <c r="L123" s="234" t="str">
        <f t="shared" si="4"/>
        <v>Done</v>
      </c>
      <c r="M123" s="286" t="s">
        <v>752</v>
      </c>
      <c r="N123" s="279"/>
      <c r="O123" s="278" t="s">
        <v>641</v>
      </c>
      <c r="P123" s="276"/>
    </row>
    <row r="124" spans="1:16" s="275" customFormat="1" ht="14.25" customHeight="1">
      <c r="A124" s="278"/>
      <c r="B124" s="278" t="s">
        <v>643</v>
      </c>
      <c r="C124" s="278" t="s">
        <v>647</v>
      </c>
      <c r="D124" s="279">
        <v>1</v>
      </c>
      <c r="E124" s="279"/>
      <c r="F124" s="279">
        <v>1</v>
      </c>
      <c r="G124" s="277">
        <v>1</v>
      </c>
      <c r="H124" s="279"/>
      <c r="I124" s="279"/>
      <c r="J124" s="279">
        <v>1</v>
      </c>
      <c r="K124" s="234">
        <f t="shared" si="5"/>
        <v>0</v>
      </c>
      <c r="L124" s="234" t="str">
        <f t="shared" si="4"/>
        <v>Done</v>
      </c>
      <c r="M124" s="286" t="s">
        <v>752</v>
      </c>
      <c r="N124" s="279"/>
      <c r="O124" s="278" t="s">
        <v>641</v>
      </c>
      <c r="P124" s="276"/>
    </row>
    <row r="125" spans="1:16" s="275" customFormat="1" ht="14.25" customHeight="1">
      <c r="A125" s="278"/>
      <c r="B125" s="278" t="s">
        <v>643</v>
      </c>
      <c r="C125" s="278" t="s">
        <v>646</v>
      </c>
      <c r="D125" s="279">
        <v>1</v>
      </c>
      <c r="E125" s="279"/>
      <c r="F125" s="279">
        <v>1</v>
      </c>
      <c r="G125" s="277">
        <v>1</v>
      </c>
      <c r="H125" s="279"/>
      <c r="I125" s="279"/>
      <c r="J125" s="279">
        <v>1</v>
      </c>
      <c r="K125" s="234">
        <f t="shared" si="5"/>
        <v>0</v>
      </c>
      <c r="L125" s="234" t="str">
        <f t="shared" si="4"/>
        <v>Done</v>
      </c>
      <c r="M125" s="286" t="s">
        <v>752</v>
      </c>
      <c r="N125" s="279"/>
      <c r="O125" s="278" t="s">
        <v>641</v>
      </c>
      <c r="P125" s="276"/>
    </row>
    <row r="126" spans="1:16" s="275" customFormat="1" ht="14.25" customHeight="1">
      <c r="A126" s="278"/>
      <c r="B126" s="278" t="s">
        <v>643</v>
      </c>
      <c r="C126" s="278" t="s">
        <v>645</v>
      </c>
      <c r="D126" s="279">
        <v>1</v>
      </c>
      <c r="E126" s="279"/>
      <c r="F126" s="279">
        <v>1</v>
      </c>
      <c r="G126" s="277">
        <v>1</v>
      </c>
      <c r="H126" s="279"/>
      <c r="I126" s="279"/>
      <c r="J126" s="279">
        <v>1</v>
      </c>
      <c r="K126" s="234">
        <f t="shared" si="5"/>
        <v>0</v>
      </c>
      <c r="L126" s="234" t="str">
        <f t="shared" si="4"/>
        <v>Done</v>
      </c>
      <c r="M126" s="286" t="s">
        <v>752</v>
      </c>
      <c r="N126" s="279"/>
      <c r="O126" s="278" t="s">
        <v>641</v>
      </c>
      <c r="P126" s="276"/>
    </row>
    <row r="127" spans="1:16" s="275" customFormat="1" ht="14.25" customHeight="1">
      <c r="A127" s="278"/>
      <c r="B127" s="278" t="s">
        <v>643</v>
      </c>
      <c r="C127" s="278" t="s">
        <v>644</v>
      </c>
      <c r="D127" s="279">
        <v>1</v>
      </c>
      <c r="E127" s="279"/>
      <c r="F127" s="279">
        <v>1</v>
      </c>
      <c r="G127" s="277">
        <v>1</v>
      </c>
      <c r="H127" s="279"/>
      <c r="I127" s="279"/>
      <c r="J127" s="279">
        <v>1</v>
      </c>
      <c r="K127" s="234">
        <f t="shared" si="5"/>
        <v>0</v>
      </c>
      <c r="L127" s="234" t="str">
        <f t="shared" si="4"/>
        <v>Done</v>
      </c>
      <c r="M127" s="286" t="s">
        <v>752</v>
      </c>
      <c r="N127" s="279"/>
      <c r="O127" s="278" t="s">
        <v>641</v>
      </c>
      <c r="P127" s="276"/>
    </row>
    <row r="128" spans="1:16" s="275" customFormat="1" ht="14.25" customHeight="1">
      <c r="A128" s="278"/>
      <c r="B128" s="278" t="s">
        <v>643</v>
      </c>
      <c r="C128" s="278" t="s">
        <v>642</v>
      </c>
      <c r="D128" s="279">
        <v>1</v>
      </c>
      <c r="E128" s="279"/>
      <c r="F128" s="279">
        <v>1</v>
      </c>
      <c r="G128" s="277">
        <v>1</v>
      </c>
      <c r="H128" s="279"/>
      <c r="I128" s="279"/>
      <c r="J128" s="279">
        <v>1</v>
      </c>
      <c r="K128" s="234">
        <f t="shared" si="5"/>
        <v>0</v>
      </c>
      <c r="L128" s="234" t="str">
        <f t="shared" si="4"/>
        <v>Done</v>
      </c>
      <c r="M128" s="286" t="s">
        <v>752</v>
      </c>
      <c r="N128" s="279"/>
      <c r="O128" s="278" t="s">
        <v>641</v>
      </c>
      <c r="P128" s="276"/>
    </row>
    <row r="129" spans="1:16" ht="14.25" customHeight="1">
      <c r="A129" s="316" t="s">
        <v>640</v>
      </c>
      <c r="B129" s="317"/>
      <c r="C129" s="317"/>
      <c r="D129" s="238"/>
      <c r="E129" s="238"/>
      <c r="F129" s="238"/>
      <c r="G129" s="237"/>
      <c r="H129" s="238"/>
      <c r="I129" s="238"/>
      <c r="J129" s="238"/>
      <c r="K129" s="238"/>
      <c r="L129" s="238"/>
      <c r="M129" s="238"/>
      <c r="N129" s="238"/>
      <c r="O129" s="238"/>
      <c r="P129" s="209"/>
    </row>
    <row r="130" spans="1:16" ht="14.25" customHeight="1">
      <c r="A130" s="269"/>
      <c r="B130" s="269"/>
      <c r="C130" s="269"/>
      <c r="D130" s="269"/>
      <c r="E130" s="269"/>
      <c r="F130" s="270"/>
      <c r="G130" s="270"/>
      <c r="H130" s="270"/>
      <c r="I130" s="270"/>
      <c r="J130" s="270"/>
      <c r="K130" s="270"/>
      <c r="L130" s="270"/>
      <c r="M130" s="270"/>
      <c r="N130" s="270"/>
      <c r="O130" s="269"/>
      <c r="P130" s="209"/>
    </row>
    <row r="131" spans="1:16" ht="14.25" customHeight="1">
      <c r="A131" s="316" t="s">
        <v>370</v>
      </c>
      <c r="B131" s="317"/>
      <c r="C131" s="317"/>
      <c r="D131" s="238"/>
      <c r="E131" s="238"/>
      <c r="F131" s="238"/>
      <c r="G131" s="237"/>
      <c r="H131" s="238"/>
      <c r="I131" s="238"/>
      <c r="J131" s="238"/>
      <c r="K131" s="238"/>
      <c r="L131" s="238"/>
      <c r="M131" s="238"/>
      <c r="N131" s="238"/>
      <c r="O131" s="238"/>
      <c r="P131" s="209">
        <f>SUM(F132)</f>
        <v>3</v>
      </c>
    </row>
    <row r="132" spans="1:16" s="224" customFormat="1" ht="14.25" customHeight="1">
      <c r="A132" s="233"/>
      <c r="B132" s="233" t="s">
        <v>369</v>
      </c>
      <c r="C132" s="233" t="s">
        <v>368</v>
      </c>
      <c r="D132" s="234">
        <v>1</v>
      </c>
      <c r="E132" s="234">
        <v>3</v>
      </c>
      <c r="F132" s="234">
        <v>3</v>
      </c>
      <c r="G132" s="226">
        <v>1</v>
      </c>
      <c r="H132" s="234">
        <v>2</v>
      </c>
      <c r="I132" s="234"/>
      <c r="J132" s="234"/>
      <c r="K132" s="234">
        <f t="shared" si="5"/>
        <v>1</v>
      </c>
      <c r="L132" s="234">
        <f t="shared" si="4"/>
        <v>1</v>
      </c>
      <c r="M132" s="234" t="s">
        <v>614</v>
      </c>
      <c r="N132" s="234"/>
      <c r="O132" s="233" t="s">
        <v>367</v>
      </c>
      <c r="P132" s="225" t="s">
        <v>366</v>
      </c>
    </row>
    <row r="133" spans="1:16" ht="14.25" customHeight="1">
      <c r="A133" s="236" t="s">
        <v>365</v>
      </c>
      <c r="B133" s="235"/>
      <c r="C133" s="235"/>
      <c r="D133" s="235"/>
      <c r="E133" s="235"/>
      <c r="F133" s="274"/>
      <c r="G133" s="231"/>
      <c r="H133" s="274"/>
      <c r="I133" s="274"/>
      <c r="J133" s="274"/>
      <c r="K133" s="274"/>
      <c r="L133" s="274"/>
      <c r="M133" s="274"/>
      <c r="N133" s="274"/>
      <c r="O133" s="235"/>
      <c r="P133" s="209">
        <f>SUM(F134:F135)</f>
        <v>2</v>
      </c>
    </row>
    <row r="134" spans="1:16" s="224" customFormat="1" ht="14.25" customHeight="1">
      <c r="A134" s="233"/>
      <c r="B134" s="233" t="s">
        <v>364</v>
      </c>
      <c r="C134" s="233" t="s">
        <v>363</v>
      </c>
      <c r="D134" s="234">
        <v>1</v>
      </c>
      <c r="E134" s="234">
        <v>2</v>
      </c>
      <c r="F134" s="234">
        <v>1</v>
      </c>
      <c r="G134" s="226">
        <v>2</v>
      </c>
      <c r="H134" s="234">
        <v>1</v>
      </c>
      <c r="I134" s="234"/>
      <c r="J134" s="234"/>
      <c r="K134" s="234">
        <f t="shared" si="5"/>
        <v>0</v>
      </c>
      <c r="L134" s="234" t="str">
        <f t="shared" ref="L134:L143" si="6">IF(K134=0,"Done",K134)</f>
        <v>Done</v>
      </c>
      <c r="M134" s="234" t="s">
        <v>614</v>
      </c>
      <c r="N134" s="234"/>
      <c r="O134" s="233" t="s">
        <v>362</v>
      </c>
      <c r="P134" s="225"/>
    </row>
    <row r="135" spans="1:16" s="224" customFormat="1" ht="14.25" customHeight="1">
      <c r="A135" s="233"/>
      <c r="B135" s="233" t="s">
        <v>364</v>
      </c>
      <c r="C135" s="233" t="s">
        <v>363</v>
      </c>
      <c r="D135" s="234">
        <v>2</v>
      </c>
      <c r="E135" s="234"/>
      <c r="F135" s="234">
        <v>1</v>
      </c>
      <c r="G135" s="226">
        <v>1</v>
      </c>
      <c r="H135" s="234">
        <v>1</v>
      </c>
      <c r="I135" s="234"/>
      <c r="J135" s="234"/>
      <c r="K135" s="234">
        <f t="shared" si="5"/>
        <v>0</v>
      </c>
      <c r="L135" s="234" t="str">
        <f t="shared" si="6"/>
        <v>Done</v>
      </c>
      <c r="M135" s="234" t="s">
        <v>614</v>
      </c>
      <c r="N135" s="234"/>
      <c r="O135" s="233" t="s">
        <v>362</v>
      </c>
      <c r="P135" s="225"/>
    </row>
    <row r="136" spans="1:16" ht="14.25" customHeight="1">
      <c r="A136" s="232" t="s">
        <v>361</v>
      </c>
      <c r="B136" s="231"/>
      <c r="C136" s="231"/>
      <c r="D136" s="231"/>
      <c r="E136" s="231"/>
      <c r="F136" s="231"/>
      <c r="G136" s="231"/>
      <c r="H136" s="231"/>
      <c r="I136" s="231"/>
      <c r="J136" s="231"/>
      <c r="K136" s="231"/>
      <c r="L136" s="231"/>
      <c r="M136" s="231"/>
      <c r="N136" s="231"/>
      <c r="O136" s="231"/>
      <c r="P136" s="209">
        <v>1</v>
      </c>
    </row>
    <row r="137" spans="1:16" s="224" customFormat="1" ht="14.25" customHeight="1">
      <c r="A137" s="229"/>
      <c r="B137" s="227" t="s">
        <v>360</v>
      </c>
      <c r="C137" s="227" t="s">
        <v>359</v>
      </c>
      <c r="D137" s="228">
        <v>1</v>
      </c>
      <c r="E137" s="228">
        <v>1</v>
      </c>
      <c r="F137" s="228">
        <v>1</v>
      </c>
      <c r="G137" s="226">
        <v>1</v>
      </c>
      <c r="H137" s="228">
        <v>1</v>
      </c>
      <c r="I137" s="228"/>
      <c r="J137" s="228"/>
      <c r="K137" s="234">
        <f t="shared" si="5"/>
        <v>0</v>
      </c>
      <c r="L137" s="234" t="str">
        <f t="shared" si="6"/>
        <v>Done</v>
      </c>
      <c r="M137" s="234" t="s">
        <v>614</v>
      </c>
      <c r="N137" s="228"/>
      <c r="O137" s="227" t="s">
        <v>358</v>
      </c>
      <c r="P137" s="225"/>
    </row>
    <row r="138" spans="1:16" s="224" customFormat="1" ht="14.25" customHeight="1">
      <c r="A138" s="229"/>
      <c r="B138" s="227"/>
      <c r="C138" s="227"/>
      <c r="D138" s="227"/>
      <c r="E138" s="227"/>
      <c r="F138" s="228"/>
      <c r="G138" s="226"/>
      <c r="H138" s="228"/>
      <c r="I138" s="228"/>
      <c r="J138" s="228"/>
      <c r="K138" s="234"/>
      <c r="L138" s="234"/>
      <c r="M138" s="228"/>
      <c r="N138" s="228"/>
      <c r="O138" s="227"/>
      <c r="P138" s="225"/>
    </row>
    <row r="139" spans="1:16" ht="14.25" customHeight="1">
      <c r="A139" s="232" t="s">
        <v>639</v>
      </c>
      <c r="B139" s="231"/>
      <c r="C139" s="231"/>
      <c r="D139" s="231"/>
      <c r="E139" s="231"/>
      <c r="F139" s="231"/>
      <c r="G139" s="231"/>
      <c r="H139" s="231"/>
      <c r="I139" s="231"/>
      <c r="J139" s="231"/>
      <c r="K139" s="231"/>
      <c r="L139" s="231"/>
      <c r="M139" s="231"/>
      <c r="N139" s="231"/>
      <c r="O139" s="231"/>
      <c r="P139" s="209">
        <v>1</v>
      </c>
    </row>
    <row r="140" spans="1:16" ht="14.25" customHeight="1">
      <c r="A140" s="273"/>
      <c r="B140" s="271"/>
      <c r="C140" s="271"/>
      <c r="D140" s="271"/>
      <c r="E140" s="271"/>
      <c r="F140" s="272">
        <v>1</v>
      </c>
      <c r="G140" s="230">
        <v>1</v>
      </c>
      <c r="H140" s="272"/>
      <c r="I140" s="272"/>
      <c r="J140" s="272"/>
      <c r="K140" s="234">
        <f t="shared" si="5"/>
        <v>1</v>
      </c>
      <c r="L140" s="234">
        <f t="shared" si="6"/>
        <v>1</v>
      </c>
      <c r="M140" s="272"/>
      <c r="N140" s="272"/>
      <c r="O140" s="271"/>
      <c r="P140" s="209"/>
    </row>
    <row r="141" spans="1:16" ht="14.25" customHeight="1">
      <c r="A141" s="273"/>
      <c r="B141" s="271"/>
      <c r="C141" s="271"/>
      <c r="D141" s="271"/>
      <c r="E141" s="271"/>
      <c r="F141" s="272"/>
      <c r="G141" s="230"/>
      <c r="H141" s="272"/>
      <c r="I141" s="272"/>
      <c r="J141" s="272"/>
      <c r="K141" s="234"/>
      <c r="L141" s="234"/>
      <c r="M141" s="272"/>
      <c r="N141" s="272"/>
      <c r="O141" s="271"/>
      <c r="P141" s="209"/>
    </row>
    <row r="142" spans="1:16" ht="14.25" customHeight="1">
      <c r="A142" s="232" t="s">
        <v>638</v>
      </c>
      <c r="B142" s="231"/>
      <c r="C142" s="231"/>
      <c r="D142" s="231"/>
      <c r="E142" s="231"/>
      <c r="F142" s="231"/>
      <c r="G142" s="231"/>
      <c r="H142" s="231"/>
      <c r="I142" s="231"/>
      <c r="J142" s="231"/>
      <c r="K142" s="231"/>
      <c r="L142" s="231"/>
      <c r="M142" s="231"/>
      <c r="N142" s="231"/>
      <c r="O142" s="231"/>
      <c r="P142" s="209">
        <v>1</v>
      </c>
    </row>
    <row r="143" spans="1:16" ht="14.25" customHeight="1">
      <c r="A143" s="269"/>
      <c r="B143" s="269"/>
      <c r="C143" s="269"/>
      <c r="D143" s="269"/>
      <c r="E143" s="269"/>
      <c r="F143" s="270">
        <v>1</v>
      </c>
      <c r="G143" s="230">
        <v>1</v>
      </c>
      <c r="H143" s="270"/>
      <c r="I143" s="270"/>
      <c r="J143" s="270"/>
      <c r="K143" s="234">
        <f t="shared" si="5"/>
        <v>1</v>
      </c>
      <c r="L143" s="234">
        <f t="shared" si="6"/>
        <v>1</v>
      </c>
      <c r="M143" s="270"/>
      <c r="N143" s="270"/>
      <c r="O143" s="269"/>
      <c r="P143" s="209"/>
    </row>
    <row r="144" spans="1:16" ht="14.25" customHeight="1">
      <c r="A144" s="267"/>
      <c r="B144" s="267"/>
      <c r="C144" s="267"/>
      <c r="D144" s="267"/>
      <c r="E144" s="267"/>
      <c r="F144" s="268"/>
      <c r="G144" s="210"/>
      <c r="H144" s="268"/>
      <c r="I144" s="268"/>
      <c r="J144" s="268"/>
      <c r="K144" s="268"/>
      <c r="L144" s="268"/>
      <c r="M144" s="268"/>
      <c r="N144" s="268"/>
      <c r="O144" s="267"/>
      <c r="P144" s="209"/>
    </row>
    <row r="145" spans="1:16" ht="14.25" customHeight="1" thickBot="1">
      <c r="A145" s="223"/>
      <c r="B145" s="222" t="s">
        <v>357</v>
      </c>
      <c r="C145" s="221"/>
      <c r="D145" s="220"/>
      <c r="E145" s="220">
        <f>SUM(E5:E143)</f>
        <v>30</v>
      </c>
      <c r="F145" s="219">
        <f>SUM(F6:F143)</f>
        <v>97</v>
      </c>
      <c r="G145" s="217">
        <f>SUMIF(G6:G143,"1",F6:F143)</f>
        <v>69</v>
      </c>
      <c r="H145" s="219"/>
      <c r="I145" s="219"/>
      <c r="J145" s="219"/>
      <c r="K145" s="219"/>
      <c r="L145" s="219"/>
      <c r="M145" s="219"/>
      <c r="N145" s="219"/>
      <c r="O145" s="218"/>
      <c r="P145" s="216" t="s">
        <v>356</v>
      </c>
    </row>
    <row r="146" spans="1:16" ht="14.25" customHeight="1" thickBot="1">
      <c r="A146" s="213"/>
      <c r="B146" s="213"/>
      <c r="C146" s="215"/>
      <c r="D146" s="215"/>
      <c r="E146" s="215"/>
      <c r="F146" s="214"/>
      <c r="G146" s="217">
        <f>SUMIF(G6:G143,"2",F6:F143)</f>
        <v>28</v>
      </c>
      <c r="H146" s="214"/>
      <c r="I146" s="214"/>
      <c r="J146" s="214"/>
      <c r="K146" s="214"/>
      <c r="L146" s="214"/>
      <c r="M146" s="214"/>
      <c r="N146" s="214"/>
      <c r="O146" s="213"/>
      <c r="P146" s="216" t="s">
        <v>355</v>
      </c>
    </row>
    <row r="147" spans="1:16" ht="14.25" customHeight="1" thickBot="1">
      <c r="A147" s="213"/>
      <c r="B147" s="213"/>
      <c r="C147" s="215"/>
      <c r="D147" s="215"/>
      <c r="E147" s="215"/>
      <c r="F147" s="214"/>
      <c r="G147" s="210"/>
      <c r="H147" s="214"/>
      <c r="I147" s="214"/>
      <c r="J147" s="214"/>
      <c r="K147" s="214"/>
      <c r="L147" s="214"/>
      <c r="M147" s="214"/>
      <c r="N147" s="214"/>
      <c r="O147" s="213"/>
      <c r="P147" s="209"/>
    </row>
    <row r="148" spans="1:16" ht="14.25" customHeight="1" thickBot="1">
      <c r="A148" s="213"/>
      <c r="B148" s="213"/>
      <c r="C148" s="215"/>
      <c r="D148" s="215"/>
      <c r="E148" s="215"/>
      <c r="F148" s="214"/>
      <c r="G148" s="210"/>
      <c r="H148" s="214"/>
      <c r="I148" s="214"/>
      <c r="J148" s="214"/>
      <c r="K148" s="214"/>
      <c r="L148" s="214"/>
      <c r="M148" s="214"/>
      <c r="N148" s="214"/>
      <c r="O148" s="213"/>
      <c r="P148" s="209"/>
    </row>
    <row r="149" spans="1:16" ht="14.25" customHeight="1" thickBot="1">
      <c r="A149" s="213"/>
      <c r="B149" s="213"/>
      <c r="C149" s="215"/>
      <c r="D149" s="215"/>
      <c r="E149" s="215"/>
      <c r="F149" s="214"/>
      <c r="G149" s="210"/>
      <c r="H149" s="214"/>
      <c r="I149" s="214"/>
      <c r="J149" s="214"/>
      <c r="K149" s="214"/>
      <c r="L149" s="214"/>
      <c r="M149" s="214"/>
      <c r="N149" s="214"/>
      <c r="O149" s="213"/>
      <c r="P149" s="209"/>
    </row>
    <row r="150" spans="1:16" ht="14.25" customHeight="1" thickBot="1">
      <c r="A150" s="213"/>
      <c r="B150" s="213"/>
      <c r="C150" s="215"/>
      <c r="D150" s="215"/>
      <c r="E150" s="215"/>
      <c r="F150" s="214"/>
      <c r="G150" s="210"/>
      <c r="H150" s="214"/>
      <c r="I150" s="214"/>
      <c r="J150" s="214"/>
      <c r="K150" s="214"/>
      <c r="L150" s="214"/>
      <c r="M150" s="214"/>
      <c r="N150" s="214"/>
      <c r="O150" s="213"/>
      <c r="P150" s="209"/>
    </row>
    <row r="151" spans="1:16" ht="14.25" customHeight="1" thickBot="1">
      <c r="A151" s="213"/>
      <c r="B151" s="213"/>
      <c r="C151" s="215"/>
      <c r="D151" s="215"/>
      <c r="E151" s="215"/>
      <c r="F151" s="214"/>
      <c r="G151" s="210"/>
      <c r="H151" s="214"/>
      <c r="I151" s="214"/>
      <c r="J151" s="214"/>
      <c r="K151" s="214"/>
      <c r="L151" s="214"/>
      <c r="M151" s="214"/>
      <c r="N151" s="214"/>
      <c r="O151" s="213"/>
      <c r="P151" s="209"/>
    </row>
    <row r="152" spans="1:16" ht="14.25" customHeight="1" thickBot="1">
      <c r="A152" s="213"/>
      <c r="B152" s="213"/>
      <c r="C152" s="215"/>
      <c r="D152" s="215"/>
      <c r="E152" s="215"/>
      <c r="F152" s="214"/>
      <c r="G152" s="210"/>
      <c r="H152" s="214"/>
      <c r="I152" s="214"/>
      <c r="J152" s="214"/>
      <c r="K152" s="214"/>
      <c r="L152" s="214"/>
      <c r="M152" s="214"/>
      <c r="N152" s="214"/>
      <c r="O152" s="213"/>
      <c r="P152" s="209"/>
    </row>
    <row r="153" spans="1:16" ht="14.25" customHeight="1" thickBot="1">
      <c r="A153" s="213"/>
      <c r="B153" s="213"/>
      <c r="C153" s="215"/>
      <c r="D153" s="215"/>
      <c r="E153" s="215"/>
      <c r="F153" s="214"/>
      <c r="G153" s="210"/>
      <c r="H153" s="214"/>
      <c r="I153" s="214"/>
      <c r="J153" s="214"/>
      <c r="K153" s="214"/>
      <c r="L153" s="214"/>
      <c r="M153" s="214"/>
      <c r="N153" s="214"/>
      <c r="O153" s="213"/>
      <c r="P153" s="209"/>
    </row>
    <row r="154" spans="1:16" ht="14.25" customHeight="1" thickBot="1">
      <c r="A154" s="213"/>
      <c r="B154" s="213"/>
      <c r="C154" s="215"/>
      <c r="D154" s="215"/>
      <c r="E154" s="215"/>
      <c r="F154" s="214"/>
      <c r="G154" s="210"/>
      <c r="H154" s="214"/>
      <c r="I154" s="214"/>
      <c r="J154" s="214"/>
      <c r="K154" s="214"/>
      <c r="L154" s="214"/>
      <c r="M154" s="214"/>
      <c r="N154" s="214"/>
      <c r="O154" s="213"/>
      <c r="P154" s="209"/>
    </row>
    <row r="155" spans="1:16" ht="14.25" customHeight="1" thickBot="1">
      <c r="A155" s="213"/>
      <c r="B155" s="213"/>
      <c r="C155" s="215"/>
      <c r="D155" s="215"/>
      <c r="E155" s="215"/>
      <c r="F155" s="214"/>
      <c r="G155" s="210"/>
      <c r="H155" s="214"/>
      <c r="I155" s="214"/>
      <c r="J155" s="214"/>
      <c r="K155" s="214"/>
      <c r="L155" s="214"/>
      <c r="M155" s="214"/>
      <c r="N155" s="214"/>
      <c r="O155" s="213"/>
      <c r="P155" s="209"/>
    </row>
    <row r="156" spans="1:16" ht="14.25" customHeight="1" thickBot="1">
      <c r="A156" s="213"/>
      <c r="B156" s="213"/>
      <c r="C156" s="215"/>
      <c r="D156" s="215"/>
      <c r="E156" s="215"/>
      <c r="F156" s="214"/>
      <c r="G156" s="210"/>
      <c r="H156" s="214"/>
      <c r="I156" s="214"/>
      <c r="J156" s="214"/>
      <c r="K156" s="214"/>
      <c r="L156" s="214"/>
      <c r="M156" s="214"/>
      <c r="N156" s="214"/>
      <c r="O156" s="213"/>
      <c r="P156" s="209"/>
    </row>
    <row r="157" spans="1:16" ht="14.25" customHeight="1" thickBot="1">
      <c r="A157" s="213"/>
      <c r="B157" s="213"/>
      <c r="C157" s="215"/>
      <c r="D157" s="215"/>
      <c r="E157" s="215"/>
      <c r="F157" s="214"/>
      <c r="G157" s="210"/>
      <c r="H157" s="214"/>
      <c r="I157" s="214"/>
      <c r="J157" s="214"/>
      <c r="K157" s="214"/>
      <c r="L157" s="214"/>
      <c r="M157" s="214"/>
      <c r="N157" s="214"/>
      <c r="O157" s="213"/>
      <c r="P157" s="209"/>
    </row>
    <row r="158" spans="1:16" ht="14.25" customHeight="1" thickBot="1">
      <c r="A158" s="213"/>
      <c r="B158" s="213"/>
      <c r="C158" s="215"/>
      <c r="D158" s="215"/>
      <c r="E158" s="215"/>
      <c r="F158" s="214"/>
      <c r="G158" s="210"/>
      <c r="H158" s="214"/>
      <c r="I158" s="214"/>
      <c r="J158" s="214"/>
      <c r="K158" s="214"/>
      <c r="L158" s="214"/>
      <c r="M158" s="214"/>
      <c r="N158" s="214"/>
      <c r="O158" s="213"/>
      <c r="P158" s="209"/>
    </row>
    <row r="159" spans="1:16" ht="14.25" customHeight="1" thickBot="1">
      <c r="A159" s="213"/>
      <c r="B159" s="213"/>
      <c r="C159" s="215"/>
      <c r="D159" s="215"/>
      <c r="E159" s="215"/>
      <c r="F159" s="214"/>
      <c r="G159" s="210"/>
      <c r="H159" s="214"/>
      <c r="I159" s="214"/>
      <c r="J159" s="214"/>
      <c r="K159" s="214"/>
      <c r="L159" s="214"/>
      <c r="M159" s="214"/>
      <c r="N159" s="214"/>
      <c r="O159" s="213"/>
      <c r="P159" s="209"/>
    </row>
    <row r="160" spans="1:16" ht="14.25" customHeight="1" thickBot="1">
      <c r="A160" s="213"/>
      <c r="B160" s="213"/>
      <c r="C160" s="215"/>
      <c r="D160" s="215"/>
      <c r="E160" s="215"/>
      <c r="F160" s="214"/>
      <c r="G160" s="210"/>
      <c r="H160" s="214"/>
      <c r="I160" s="214"/>
      <c r="J160" s="214"/>
      <c r="K160" s="214"/>
      <c r="L160" s="214"/>
      <c r="M160" s="214"/>
      <c r="N160" s="214"/>
      <c r="O160" s="213"/>
      <c r="P160" s="209"/>
    </row>
    <row r="161" spans="1:16" ht="14.25" customHeight="1" thickBot="1">
      <c r="A161" s="213"/>
      <c r="B161" s="213"/>
      <c r="C161" s="215"/>
      <c r="D161" s="215"/>
      <c r="E161" s="215"/>
      <c r="F161" s="214"/>
      <c r="G161" s="210"/>
      <c r="H161" s="214"/>
      <c r="I161" s="214"/>
      <c r="J161" s="214"/>
      <c r="K161" s="214"/>
      <c r="L161" s="214"/>
      <c r="M161" s="214"/>
      <c r="N161" s="214"/>
      <c r="O161" s="213"/>
      <c r="P161" s="209"/>
    </row>
    <row r="162" spans="1:16" ht="14.25" customHeight="1" thickBot="1">
      <c r="A162" s="213"/>
      <c r="B162" s="213"/>
      <c r="C162" s="215"/>
      <c r="D162" s="215"/>
      <c r="E162" s="215"/>
      <c r="F162" s="214"/>
      <c r="G162" s="210"/>
      <c r="H162" s="214"/>
      <c r="I162" s="214"/>
      <c r="J162" s="214"/>
      <c r="K162" s="214"/>
      <c r="L162" s="214"/>
      <c r="M162" s="214"/>
      <c r="N162" s="214"/>
      <c r="O162" s="213"/>
      <c r="P162" s="209"/>
    </row>
    <row r="163" spans="1:16" ht="14.25" customHeight="1" thickBot="1">
      <c r="A163" s="213"/>
      <c r="B163" s="213"/>
      <c r="C163" s="215"/>
      <c r="D163" s="215"/>
      <c r="E163" s="215"/>
      <c r="F163" s="214"/>
      <c r="G163" s="210"/>
      <c r="H163" s="214"/>
      <c r="I163" s="214"/>
      <c r="J163" s="214"/>
      <c r="K163" s="214"/>
      <c r="L163" s="214"/>
      <c r="M163" s="214"/>
      <c r="N163" s="214"/>
      <c r="O163" s="213"/>
      <c r="P163" s="209"/>
    </row>
    <row r="164" spans="1:16" ht="14.25" customHeight="1" thickBot="1">
      <c r="A164" s="213"/>
      <c r="B164" s="213"/>
      <c r="C164" s="215"/>
      <c r="D164" s="215"/>
      <c r="E164" s="215"/>
      <c r="F164" s="214"/>
      <c r="G164" s="210"/>
      <c r="H164" s="214"/>
      <c r="I164" s="214"/>
      <c r="J164" s="214"/>
      <c r="K164" s="214"/>
      <c r="L164" s="214"/>
      <c r="M164" s="214"/>
      <c r="N164" s="214"/>
      <c r="O164" s="213"/>
      <c r="P164" s="209"/>
    </row>
    <row r="165" spans="1:16" ht="14.25" customHeight="1" thickBot="1">
      <c r="A165" s="213"/>
      <c r="B165" s="213"/>
      <c r="C165" s="215"/>
      <c r="D165" s="215"/>
      <c r="E165" s="215"/>
      <c r="F165" s="214"/>
      <c r="G165" s="210"/>
      <c r="H165" s="214"/>
      <c r="I165" s="214"/>
      <c r="J165" s="214"/>
      <c r="K165" s="214"/>
      <c r="L165" s="214"/>
      <c r="M165" s="214"/>
      <c r="N165" s="214"/>
      <c r="O165" s="213"/>
      <c r="P165" s="209"/>
    </row>
    <row r="166" spans="1:16" ht="14.25" customHeight="1" thickBot="1">
      <c r="A166" s="213"/>
      <c r="B166" s="213"/>
      <c r="C166" s="215"/>
      <c r="D166" s="215"/>
      <c r="E166" s="215"/>
      <c r="F166" s="214"/>
      <c r="G166" s="210"/>
      <c r="H166" s="214"/>
      <c r="I166" s="214"/>
      <c r="J166" s="214"/>
      <c r="K166" s="214"/>
      <c r="L166" s="214"/>
      <c r="M166" s="214"/>
      <c r="N166" s="214"/>
      <c r="O166" s="213"/>
      <c r="P166" s="209"/>
    </row>
    <row r="167" spans="1:16" ht="14.25" customHeight="1" thickBot="1">
      <c r="A167" s="213"/>
      <c r="B167" s="213"/>
      <c r="C167" s="215"/>
      <c r="D167" s="215"/>
      <c r="E167" s="215"/>
      <c r="F167" s="214"/>
      <c r="G167" s="210"/>
      <c r="H167" s="214"/>
      <c r="I167" s="214"/>
      <c r="J167" s="214"/>
      <c r="K167" s="214"/>
      <c r="L167" s="214"/>
      <c r="M167" s="214"/>
      <c r="N167" s="214"/>
      <c r="O167" s="213"/>
      <c r="P167" s="209"/>
    </row>
    <row r="168" spans="1:16" ht="14.25" customHeight="1" thickBot="1">
      <c r="A168" s="213"/>
      <c r="B168" s="213"/>
      <c r="C168" s="215"/>
      <c r="D168" s="215"/>
      <c r="E168" s="215"/>
      <c r="F168" s="214"/>
      <c r="G168" s="210"/>
      <c r="H168" s="214"/>
      <c r="I168" s="214"/>
      <c r="J168" s="214"/>
      <c r="K168" s="214"/>
      <c r="L168" s="214"/>
      <c r="M168" s="214"/>
      <c r="N168" s="214"/>
      <c r="O168" s="213"/>
      <c r="P168" s="209"/>
    </row>
    <row r="169" spans="1:16" ht="14.25" customHeight="1" thickBot="1">
      <c r="A169" s="213"/>
      <c r="B169" s="213"/>
      <c r="C169" s="215"/>
      <c r="D169" s="215"/>
      <c r="E169" s="215"/>
      <c r="F169" s="214"/>
      <c r="G169" s="210"/>
      <c r="H169" s="214"/>
      <c r="I169" s="214"/>
      <c r="J169" s="214"/>
      <c r="K169" s="214"/>
      <c r="L169" s="214"/>
      <c r="M169" s="214"/>
      <c r="N169" s="214"/>
      <c r="O169" s="213"/>
      <c r="P169" s="209"/>
    </row>
    <row r="170" spans="1:16" ht="14.25" customHeight="1" thickBot="1">
      <c r="A170" s="213"/>
      <c r="B170" s="213"/>
      <c r="C170" s="215"/>
      <c r="D170" s="215"/>
      <c r="E170" s="215"/>
      <c r="F170" s="214"/>
      <c r="G170" s="210"/>
      <c r="H170" s="214"/>
      <c r="I170" s="214"/>
      <c r="J170" s="214"/>
      <c r="K170" s="214"/>
      <c r="L170" s="214"/>
      <c r="M170" s="214"/>
      <c r="N170" s="214"/>
      <c r="O170" s="213"/>
      <c r="P170" s="209"/>
    </row>
    <row r="171" spans="1:16" ht="14.25" customHeight="1" thickBot="1">
      <c r="A171" s="213"/>
      <c r="B171" s="213"/>
      <c r="C171" s="215"/>
      <c r="D171" s="215"/>
      <c r="E171" s="215"/>
      <c r="F171" s="214"/>
      <c r="G171" s="210"/>
      <c r="H171" s="214"/>
      <c r="I171" s="214"/>
      <c r="J171" s="214"/>
      <c r="K171" s="214"/>
      <c r="L171" s="214"/>
      <c r="M171" s="214"/>
      <c r="N171" s="214"/>
      <c r="O171" s="213"/>
      <c r="P171" s="209"/>
    </row>
    <row r="172" spans="1:16" ht="14.25" customHeight="1" thickBot="1">
      <c r="A172" s="213"/>
      <c r="B172" s="213"/>
      <c r="C172" s="215"/>
      <c r="D172" s="215"/>
      <c r="E172" s="215"/>
      <c r="F172" s="214"/>
      <c r="G172" s="210"/>
      <c r="H172" s="214"/>
      <c r="I172" s="214"/>
      <c r="J172" s="214"/>
      <c r="K172" s="214"/>
      <c r="L172" s="214"/>
      <c r="M172" s="214"/>
      <c r="N172" s="214"/>
      <c r="O172" s="213"/>
      <c r="P172" s="209"/>
    </row>
    <row r="173" spans="1:16" ht="14.25" customHeight="1" thickBot="1">
      <c r="A173" s="213"/>
      <c r="B173" s="213"/>
      <c r="C173" s="215"/>
      <c r="D173" s="215"/>
      <c r="E173" s="215"/>
      <c r="F173" s="214"/>
      <c r="G173" s="210"/>
      <c r="H173" s="214"/>
      <c r="I173" s="214"/>
      <c r="J173" s="214"/>
      <c r="K173" s="214"/>
      <c r="L173" s="214"/>
      <c r="M173" s="214"/>
      <c r="N173" s="214"/>
      <c r="O173" s="213"/>
      <c r="P173" s="209"/>
    </row>
    <row r="174" spans="1:16" ht="14.25" customHeight="1" thickBot="1">
      <c r="A174" s="213"/>
      <c r="B174" s="213"/>
      <c r="C174" s="215"/>
      <c r="D174" s="215"/>
      <c r="E174" s="215"/>
      <c r="F174" s="214"/>
      <c r="G174" s="210"/>
      <c r="H174" s="214"/>
      <c r="I174" s="214"/>
      <c r="J174" s="214"/>
      <c r="K174" s="214"/>
      <c r="L174" s="214"/>
      <c r="M174" s="214"/>
      <c r="N174" s="214"/>
      <c r="O174" s="213"/>
      <c r="P174" s="209"/>
    </row>
    <row r="175" spans="1:16" ht="14.25" customHeight="1" thickBot="1">
      <c r="A175" s="213"/>
      <c r="B175" s="213"/>
      <c r="C175" s="215"/>
      <c r="D175" s="215"/>
      <c r="E175" s="215"/>
      <c r="F175" s="214"/>
      <c r="G175" s="210"/>
      <c r="H175" s="214"/>
      <c r="I175" s="214"/>
      <c r="J175" s="214"/>
      <c r="K175" s="214"/>
      <c r="L175" s="214"/>
      <c r="M175" s="214"/>
      <c r="N175" s="214"/>
      <c r="O175" s="213"/>
      <c r="P175" s="209"/>
    </row>
    <row r="176" spans="1:16" ht="14.25" customHeight="1" thickBot="1">
      <c r="A176" s="213"/>
      <c r="B176" s="213"/>
      <c r="C176" s="215"/>
      <c r="D176" s="215"/>
      <c r="E176" s="215"/>
      <c r="F176" s="214"/>
      <c r="G176" s="210"/>
      <c r="H176" s="214"/>
      <c r="I176" s="214"/>
      <c r="J176" s="214"/>
      <c r="K176" s="214"/>
      <c r="L176" s="214"/>
      <c r="M176" s="214"/>
      <c r="N176" s="214"/>
      <c r="O176" s="213"/>
      <c r="P176" s="209"/>
    </row>
    <row r="177" spans="1:16" ht="14.25" customHeight="1" thickBot="1">
      <c r="A177" s="213"/>
      <c r="B177" s="213"/>
      <c r="C177" s="215"/>
      <c r="D177" s="215"/>
      <c r="E177" s="215"/>
      <c r="F177" s="214"/>
      <c r="G177" s="210"/>
      <c r="H177" s="214"/>
      <c r="I177" s="214"/>
      <c r="J177" s="214"/>
      <c r="K177" s="214"/>
      <c r="L177" s="214"/>
      <c r="M177" s="214"/>
      <c r="N177" s="214"/>
      <c r="O177" s="213"/>
      <c r="P177" s="209"/>
    </row>
    <row r="178" spans="1:16" ht="14.25" customHeight="1" thickBot="1">
      <c r="A178" s="213"/>
      <c r="B178" s="213"/>
      <c r="C178" s="215"/>
      <c r="D178" s="215"/>
      <c r="E178" s="215"/>
      <c r="F178" s="214"/>
      <c r="G178" s="210"/>
      <c r="H178" s="214"/>
      <c r="I178" s="214"/>
      <c r="J178" s="214"/>
      <c r="K178" s="214"/>
      <c r="L178" s="214"/>
      <c r="M178" s="214"/>
      <c r="N178" s="214"/>
      <c r="O178" s="213"/>
      <c r="P178" s="209"/>
    </row>
    <row r="179" spans="1:16" ht="14.25" customHeight="1" thickBot="1">
      <c r="A179" s="213"/>
      <c r="B179" s="213"/>
      <c r="C179" s="215"/>
      <c r="D179" s="215"/>
      <c r="E179" s="215"/>
      <c r="F179" s="214"/>
      <c r="G179" s="210"/>
      <c r="H179" s="214"/>
      <c r="I179" s="214"/>
      <c r="J179" s="214"/>
      <c r="K179" s="214"/>
      <c r="L179" s="214"/>
      <c r="M179" s="214"/>
      <c r="N179" s="214"/>
      <c r="O179" s="213"/>
      <c r="P179" s="209"/>
    </row>
    <row r="180" spans="1:16" ht="14.25" customHeight="1" thickBot="1">
      <c r="A180" s="213"/>
      <c r="B180" s="213"/>
      <c r="C180" s="215"/>
      <c r="D180" s="215"/>
      <c r="E180" s="215"/>
      <c r="F180" s="214"/>
      <c r="G180" s="210"/>
      <c r="H180" s="214"/>
      <c r="I180" s="214"/>
      <c r="J180" s="214"/>
      <c r="K180" s="214"/>
      <c r="L180" s="214"/>
      <c r="M180" s="214"/>
      <c r="N180" s="214"/>
      <c r="O180" s="213"/>
      <c r="P180" s="209"/>
    </row>
    <row r="181" spans="1:16" ht="14.25" customHeight="1" thickBot="1">
      <c r="A181" s="213"/>
      <c r="B181" s="213"/>
      <c r="C181" s="215"/>
      <c r="D181" s="215"/>
      <c r="E181" s="215"/>
      <c r="F181" s="214"/>
      <c r="G181" s="210"/>
      <c r="H181" s="214"/>
      <c r="I181" s="214"/>
      <c r="J181" s="214"/>
      <c r="K181" s="214"/>
      <c r="L181" s="214"/>
      <c r="M181" s="214"/>
      <c r="N181" s="214"/>
      <c r="O181" s="213"/>
      <c r="P181" s="209"/>
    </row>
    <row r="182" spans="1:16" ht="14.25" customHeight="1" thickBot="1">
      <c r="A182" s="213"/>
      <c r="B182" s="213"/>
      <c r="C182" s="215"/>
      <c r="D182" s="215"/>
      <c r="E182" s="215"/>
      <c r="F182" s="214"/>
      <c r="G182" s="210"/>
      <c r="H182" s="214"/>
      <c r="I182" s="214"/>
      <c r="J182" s="214"/>
      <c r="K182" s="214"/>
      <c r="L182" s="214"/>
      <c r="M182" s="214"/>
      <c r="N182" s="214"/>
      <c r="O182" s="213"/>
      <c r="P182" s="209"/>
    </row>
    <row r="183" spans="1:16" ht="14.25" customHeight="1" thickBot="1">
      <c r="A183" s="213"/>
      <c r="B183" s="213"/>
      <c r="C183" s="215"/>
      <c r="D183" s="215"/>
      <c r="E183" s="215"/>
      <c r="F183" s="214"/>
      <c r="G183" s="210"/>
      <c r="H183" s="214"/>
      <c r="I183" s="214"/>
      <c r="J183" s="214"/>
      <c r="K183" s="214"/>
      <c r="L183" s="214"/>
      <c r="M183" s="214"/>
      <c r="N183" s="214"/>
      <c r="O183" s="213"/>
      <c r="P183" s="209"/>
    </row>
    <row r="184" spans="1:16" ht="14.25" customHeight="1" thickBot="1">
      <c r="A184" s="213"/>
      <c r="B184" s="213"/>
      <c r="C184" s="215"/>
      <c r="D184" s="215"/>
      <c r="E184" s="215"/>
      <c r="F184" s="214"/>
      <c r="G184" s="210"/>
      <c r="H184" s="214"/>
      <c r="I184" s="214"/>
      <c r="J184" s="214"/>
      <c r="K184" s="214"/>
      <c r="L184" s="214"/>
      <c r="M184" s="214"/>
      <c r="N184" s="214"/>
      <c r="O184" s="213"/>
      <c r="P184" s="209"/>
    </row>
    <row r="185" spans="1:16" ht="14.25" customHeight="1" thickBot="1">
      <c r="A185" s="213"/>
      <c r="B185" s="213"/>
      <c r="C185" s="215"/>
      <c r="D185" s="215"/>
      <c r="E185" s="215"/>
      <c r="F185" s="214"/>
      <c r="G185" s="210"/>
      <c r="H185" s="214"/>
      <c r="I185" s="214"/>
      <c r="J185" s="214"/>
      <c r="K185" s="214"/>
      <c r="L185" s="214"/>
      <c r="M185" s="214"/>
      <c r="N185" s="214"/>
      <c r="O185" s="213"/>
      <c r="P185" s="209"/>
    </row>
    <row r="186" spans="1:16" ht="14.25" customHeight="1" thickBot="1">
      <c r="A186" s="213"/>
      <c r="B186" s="213"/>
      <c r="C186" s="215"/>
      <c r="D186" s="215"/>
      <c r="E186" s="215"/>
      <c r="F186" s="214"/>
      <c r="G186" s="210"/>
      <c r="H186" s="214"/>
      <c r="I186" s="214"/>
      <c r="J186" s="214"/>
      <c r="K186" s="214"/>
      <c r="L186" s="214"/>
      <c r="M186" s="214"/>
      <c r="N186" s="214"/>
      <c r="O186" s="213"/>
      <c r="P186" s="209"/>
    </row>
    <row r="187" spans="1:16" ht="14.25" customHeight="1" thickBot="1">
      <c r="A187" s="213"/>
      <c r="B187" s="213"/>
      <c r="C187" s="215"/>
      <c r="D187" s="215"/>
      <c r="E187" s="215"/>
      <c r="F187" s="214"/>
      <c r="G187" s="210"/>
      <c r="H187" s="214"/>
      <c r="I187" s="214"/>
      <c r="J187" s="214"/>
      <c r="K187" s="214"/>
      <c r="L187" s="214"/>
      <c r="M187" s="214"/>
      <c r="N187" s="214"/>
      <c r="O187" s="213"/>
      <c r="P187" s="209"/>
    </row>
    <row r="188" spans="1:16" ht="14.25" customHeight="1" thickBot="1">
      <c r="A188" s="213"/>
      <c r="B188" s="213"/>
      <c r="C188" s="215"/>
      <c r="D188" s="215"/>
      <c r="E188" s="215"/>
      <c r="F188" s="214"/>
      <c r="G188" s="210"/>
      <c r="H188" s="214"/>
      <c r="I188" s="214"/>
      <c r="J188" s="214"/>
      <c r="K188" s="214"/>
      <c r="L188" s="214"/>
      <c r="M188" s="214"/>
      <c r="N188" s="214"/>
      <c r="O188" s="213"/>
      <c r="P188" s="209"/>
    </row>
    <row r="189" spans="1:16" ht="14.25" customHeight="1" thickBot="1">
      <c r="A189" s="213"/>
      <c r="B189" s="213"/>
      <c r="C189" s="215"/>
      <c r="D189" s="215"/>
      <c r="E189" s="215"/>
      <c r="F189" s="214"/>
      <c r="G189" s="210"/>
      <c r="H189" s="214"/>
      <c r="I189" s="214"/>
      <c r="J189" s="214"/>
      <c r="K189" s="214"/>
      <c r="L189" s="214"/>
      <c r="M189" s="214"/>
      <c r="N189" s="214"/>
      <c r="O189" s="213"/>
      <c r="P189" s="209"/>
    </row>
    <row r="190" spans="1:16" ht="14.25" customHeight="1" thickBot="1">
      <c r="A190" s="213"/>
      <c r="B190" s="213"/>
      <c r="C190" s="215"/>
      <c r="D190" s="215"/>
      <c r="E190" s="215"/>
      <c r="F190" s="214"/>
      <c r="G190" s="210"/>
      <c r="H190" s="214"/>
      <c r="I190" s="214"/>
      <c r="J190" s="214"/>
      <c r="K190" s="214"/>
      <c r="L190" s="214"/>
      <c r="M190" s="214"/>
      <c r="N190" s="214"/>
      <c r="O190" s="213"/>
      <c r="P190" s="209"/>
    </row>
    <row r="191" spans="1:16" ht="14.25" customHeight="1" thickBot="1">
      <c r="A191" s="213"/>
      <c r="B191" s="213"/>
      <c r="C191" s="215"/>
      <c r="D191" s="215"/>
      <c r="E191" s="215"/>
      <c r="F191" s="214"/>
      <c r="G191" s="210"/>
      <c r="H191" s="214"/>
      <c r="I191" s="214"/>
      <c r="J191" s="214"/>
      <c r="K191" s="214"/>
      <c r="L191" s="214"/>
      <c r="M191" s="214"/>
      <c r="N191" s="214"/>
      <c r="O191" s="213"/>
      <c r="P191" s="209"/>
    </row>
    <row r="192" spans="1:16" ht="14.25" customHeight="1" thickBot="1">
      <c r="A192" s="213"/>
      <c r="B192" s="213"/>
      <c r="C192" s="215"/>
      <c r="D192" s="215"/>
      <c r="E192" s="215"/>
      <c r="F192" s="214"/>
      <c r="G192" s="210"/>
      <c r="H192" s="214"/>
      <c r="I192" s="214"/>
      <c r="J192" s="214"/>
      <c r="K192" s="214"/>
      <c r="L192" s="214"/>
      <c r="M192" s="214"/>
      <c r="N192" s="214"/>
      <c r="O192" s="213"/>
      <c r="P192" s="209"/>
    </row>
    <row r="193" spans="1:16" ht="14.25" customHeight="1" thickBot="1">
      <c r="A193" s="213"/>
      <c r="B193" s="213"/>
      <c r="C193" s="215"/>
      <c r="D193" s="215"/>
      <c r="E193" s="215"/>
      <c r="F193" s="214"/>
      <c r="G193" s="210"/>
      <c r="H193" s="214"/>
      <c r="I193" s="214"/>
      <c r="J193" s="214"/>
      <c r="K193" s="214"/>
      <c r="L193" s="214"/>
      <c r="M193" s="214"/>
      <c r="N193" s="214"/>
      <c r="O193" s="213"/>
      <c r="P193" s="209"/>
    </row>
    <row r="194" spans="1:16" ht="14.25" customHeight="1" thickBot="1">
      <c r="A194" s="213"/>
      <c r="B194" s="213"/>
      <c r="C194" s="215"/>
      <c r="D194" s="215"/>
      <c r="E194" s="215"/>
      <c r="F194" s="214"/>
      <c r="G194" s="210"/>
      <c r="H194" s="214"/>
      <c r="I194" s="214"/>
      <c r="J194" s="214"/>
      <c r="K194" s="214"/>
      <c r="L194" s="214"/>
      <c r="M194" s="214"/>
      <c r="N194" s="214"/>
      <c r="O194" s="213"/>
      <c r="P194" s="209"/>
    </row>
    <row r="195" spans="1:16" ht="14.25" customHeight="1" thickBot="1">
      <c r="A195" s="213"/>
      <c r="B195" s="213"/>
      <c r="C195" s="215"/>
      <c r="D195" s="215"/>
      <c r="E195" s="215"/>
      <c r="F195" s="214"/>
      <c r="G195" s="210"/>
      <c r="H195" s="214"/>
      <c r="I195" s="214"/>
      <c r="J195" s="214"/>
      <c r="K195" s="214"/>
      <c r="L195" s="214"/>
      <c r="M195" s="214"/>
      <c r="N195" s="214"/>
      <c r="O195" s="213"/>
      <c r="P195" s="209"/>
    </row>
    <row r="196" spans="1:16" ht="14.25" customHeight="1" thickBot="1">
      <c r="A196" s="213"/>
      <c r="B196" s="213"/>
      <c r="C196" s="215"/>
      <c r="D196" s="215"/>
      <c r="E196" s="215"/>
      <c r="F196" s="214"/>
      <c r="G196" s="210"/>
      <c r="H196" s="214"/>
      <c r="I196" s="214"/>
      <c r="J196" s="214"/>
      <c r="K196" s="214"/>
      <c r="L196" s="214"/>
      <c r="M196" s="214"/>
      <c r="N196" s="214"/>
      <c r="O196" s="213"/>
      <c r="P196" s="209"/>
    </row>
    <row r="197" spans="1:16" ht="14.25" customHeight="1" thickBot="1">
      <c r="A197" s="213"/>
      <c r="B197" s="213"/>
      <c r="C197" s="215"/>
      <c r="D197" s="215"/>
      <c r="E197" s="215"/>
      <c r="F197" s="214"/>
      <c r="G197" s="210"/>
      <c r="H197" s="214"/>
      <c r="I197" s="214"/>
      <c r="J197" s="214"/>
      <c r="K197" s="214"/>
      <c r="L197" s="214"/>
      <c r="M197" s="214"/>
      <c r="N197" s="214"/>
      <c r="O197" s="213"/>
      <c r="P197" s="209"/>
    </row>
    <row r="198" spans="1:16" ht="14.25" customHeight="1" thickBot="1">
      <c r="A198" s="213"/>
      <c r="B198" s="213"/>
      <c r="C198" s="215"/>
      <c r="D198" s="215"/>
      <c r="E198" s="215"/>
      <c r="F198" s="214"/>
      <c r="G198" s="210"/>
      <c r="H198" s="214"/>
      <c r="I198" s="214"/>
      <c r="J198" s="214"/>
      <c r="K198" s="214"/>
      <c r="L198" s="214"/>
      <c r="M198" s="214"/>
      <c r="N198" s="214"/>
      <c r="O198" s="213"/>
      <c r="P198" s="209"/>
    </row>
    <row r="199" spans="1:16" ht="14.25" customHeight="1" thickBot="1">
      <c r="A199" s="213"/>
      <c r="B199" s="213"/>
      <c r="C199" s="215"/>
      <c r="D199" s="215"/>
      <c r="E199" s="215"/>
      <c r="F199" s="214"/>
      <c r="G199" s="210"/>
      <c r="H199" s="214"/>
      <c r="I199" s="214"/>
      <c r="J199" s="214"/>
      <c r="K199" s="214"/>
      <c r="L199" s="214"/>
      <c r="M199" s="214"/>
      <c r="N199" s="214"/>
      <c r="O199" s="213"/>
      <c r="P199" s="209"/>
    </row>
    <row r="200" spans="1:16" ht="14.25" customHeight="1" thickBot="1">
      <c r="A200" s="213"/>
      <c r="B200" s="213"/>
      <c r="C200" s="215"/>
      <c r="D200" s="215"/>
      <c r="E200" s="215"/>
      <c r="F200" s="214"/>
      <c r="G200" s="210"/>
      <c r="H200" s="214"/>
      <c r="I200" s="214"/>
      <c r="J200" s="214"/>
      <c r="K200" s="214"/>
      <c r="L200" s="214"/>
      <c r="M200" s="214"/>
      <c r="N200" s="214"/>
      <c r="O200" s="213"/>
      <c r="P200" s="209"/>
    </row>
    <row r="201" spans="1:16" ht="14.25" customHeight="1" thickBot="1">
      <c r="A201" s="213"/>
      <c r="B201" s="213"/>
      <c r="C201" s="215"/>
      <c r="D201" s="215"/>
      <c r="E201" s="215"/>
      <c r="F201" s="214"/>
      <c r="G201" s="210"/>
      <c r="H201" s="214"/>
      <c r="I201" s="214"/>
      <c r="J201" s="214"/>
      <c r="K201" s="214"/>
      <c r="L201" s="214"/>
      <c r="M201" s="214"/>
      <c r="N201" s="214"/>
      <c r="O201" s="213"/>
      <c r="P201" s="209"/>
    </row>
    <row r="202" spans="1:16" ht="14.25" customHeight="1" thickBot="1">
      <c r="A202" s="213"/>
      <c r="B202" s="213"/>
      <c r="C202" s="215"/>
      <c r="D202" s="215"/>
      <c r="E202" s="215"/>
      <c r="F202" s="214"/>
      <c r="G202" s="210"/>
      <c r="H202" s="214"/>
      <c r="I202" s="214"/>
      <c r="J202" s="214"/>
      <c r="K202" s="214"/>
      <c r="L202" s="214"/>
      <c r="M202" s="214"/>
      <c r="N202" s="214"/>
      <c r="O202" s="213"/>
      <c r="P202" s="209"/>
    </row>
    <row r="203" spans="1:16" ht="14.25" customHeight="1" thickBot="1">
      <c r="A203" s="213"/>
      <c r="B203" s="213"/>
      <c r="C203" s="215"/>
      <c r="D203" s="215"/>
      <c r="E203" s="215"/>
      <c r="F203" s="214"/>
      <c r="G203" s="210"/>
      <c r="H203" s="214"/>
      <c r="I203" s="214"/>
      <c r="J203" s="214"/>
      <c r="K203" s="214"/>
      <c r="L203" s="214"/>
      <c r="M203" s="214"/>
      <c r="N203" s="214"/>
      <c r="O203" s="213"/>
      <c r="P203" s="209"/>
    </row>
    <row r="204" spans="1:16" ht="14.25" customHeight="1" thickBot="1">
      <c r="A204" s="213"/>
      <c r="B204" s="213"/>
      <c r="C204" s="215"/>
      <c r="D204" s="215"/>
      <c r="E204" s="215"/>
      <c r="F204" s="214"/>
      <c r="G204" s="210"/>
      <c r="H204" s="214"/>
      <c r="I204" s="214"/>
      <c r="J204" s="214"/>
      <c r="K204" s="214"/>
      <c r="L204" s="214"/>
      <c r="M204" s="214"/>
      <c r="N204" s="214"/>
      <c r="O204" s="213"/>
      <c r="P204" s="209"/>
    </row>
    <row r="205" spans="1:16" ht="14.25" customHeight="1" thickBot="1">
      <c r="A205" s="213"/>
      <c r="B205" s="213"/>
      <c r="C205" s="215"/>
      <c r="D205" s="215"/>
      <c r="E205" s="215"/>
      <c r="F205" s="214"/>
      <c r="G205" s="210"/>
      <c r="H205" s="214"/>
      <c r="I205" s="214"/>
      <c r="J205" s="214"/>
      <c r="K205" s="214"/>
      <c r="L205" s="214"/>
      <c r="M205" s="214"/>
      <c r="N205" s="214"/>
      <c r="O205" s="213"/>
      <c r="P205" s="209"/>
    </row>
    <row r="206" spans="1:16" ht="14.25" customHeight="1" thickBot="1">
      <c r="A206" s="213"/>
      <c r="B206" s="213"/>
      <c r="C206" s="215"/>
      <c r="D206" s="215"/>
      <c r="E206" s="215"/>
      <c r="F206" s="214"/>
      <c r="G206" s="210"/>
      <c r="H206" s="214"/>
      <c r="I206" s="214"/>
      <c r="J206" s="214"/>
      <c r="K206" s="214"/>
      <c r="L206" s="214"/>
      <c r="M206" s="214"/>
      <c r="N206" s="214"/>
      <c r="O206" s="213"/>
      <c r="P206" s="209"/>
    </row>
    <row r="207" spans="1:16" ht="14.25" customHeight="1" thickBot="1">
      <c r="A207" s="213"/>
      <c r="B207" s="213"/>
      <c r="C207" s="215"/>
      <c r="D207" s="215"/>
      <c r="E207" s="215"/>
      <c r="F207" s="214"/>
      <c r="G207" s="210"/>
      <c r="H207" s="214"/>
      <c r="I207" s="214"/>
      <c r="J207" s="214"/>
      <c r="K207" s="214"/>
      <c r="L207" s="214"/>
      <c r="M207" s="214"/>
      <c r="N207" s="214"/>
      <c r="O207" s="213"/>
      <c r="P207" s="209"/>
    </row>
    <row r="208" spans="1:16" ht="14.25" customHeight="1" thickBot="1">
      <c r="A208" s="213"/>
      <c r="B208" s="213"/>
      <c r="C208" s="215"/>
      <c r="D208" s="215"/>
      <c r="E208" s="215"/>
      <c r="F208" s="214"/>
      <c r="G208" s="210"/>
      <c r="H208" s="214"/>
      <c r="I208" s="214"/>
      <c r="J208" s="214"/>
      <c r="K208" s="214"/>
      <c r="L208" s="214"/>
      <c r="M208" s="214"/>
      <c r="N208" s="214"/>
      <c r="O208" s="213"/>
      <c r="P208" s="209"/>
    </row>
    <row r="209" spans="1:16" ht="14.25" customHeight="1" thickBot="1">
      <c r="A209" s="213"/>
      <c r="B209" s="213"/>
      <c r="C209" s="215"/>
      <c r="D209" s="215"/>
      <c r="E209" s="215"/>
      <c r="F209" s="214"/>
      <c r="G209" s="210"/>
      <c r="H209" s="214"/>
      <c r="I209" s="214"/>
      <c r="J209" s="214"/>
      <c r="K209" s="214"/>
      <c r="L209" s="214"/>
      <c r="M209" s="214"/>
      <c r="N209" s="214"/>
      <c r="O209" s="213"/>
      <c r="P209" s="209"/>
    </row>
    <row r="210" spans="1:16" ht="14.25" customHeight="1" thickBot="1">
      <c r="A210" s="213"/>
      <c r="B210" s="213"/>
      <c r="C210" s="215"/>
      <c r="D210" s="215"/>
      <c r="E210" s="215"/>
      <c r="F210" s="214"/>
      <c r="G210" s="210"/>
      <c r="H210" s="214"/>
      <c r="I210" s="214"/>
      <c r="J210" s="214"/>
      <c r="K210" s="214"/>
      <c r="L210" s="214"/>
      <c r="M210" s="214"/>
      <c r="N210" s="214"/>
      <c r="O210" s="213"/>
      <c r="P210" s="209"/>
    </row>
    <row r="211" spans="1:16" ht="14.25" customHeight="1" thickBot="1">
      <c r="A211" s="213"/>
      <c r="B211" s="213"/>
      <c r="C211" s="215"/>
      <c r="D211" s="215"/>
      <c r="E211" s="215"/>
      <c r="F211" s="214"/>
      <c r="G211" s="210"/>
      <c r="H211" s="214"/>
      <c r="I211" s="214"/>
      <c r="J211" s="214"/>
      <c r="K211" s="214"/>
      <c r="L211" s="214"/>
      <c r="M211" s="214"/>
      <c r="N211" s="214"/>
      <c r="O211" s="213"/>
      <c r="P211" s="209"/>
    </row>
    <row r="212" spans="1:16" ht="14.25" customHeight="1" thickBot="1">
      <c r="A212" s="213"/>
      <c r="B212" s="213"/>
      <c r="C212" s="215"/>
      <c r="D212" s="215"/>
      <c r="E212" s="215"/>
      <c r="F212" s="214"/>
      <c r="G212" s="210"/>
      <c r="H212" s="214"/>
      <c r="I212" s="214"/>
      <c r="J212" s="214"/>
      <c r="K212" s="214"/>
      <c r="L212" s="214"/>
      <c r="M212" s="214"/>
      <c r="N212" s="214"/>
      <c r="O212" s="213"/>
      <c r="P212" s="209"/>
    </row>
    <row r="213" spans="1:16" ht="14.25" customHeight="1" thickBot="1">
      <c r="A213" s="213"/>
      <c r="B213" s="213"/>
      <c r="C213" s="215"/>
      <c r="D213" s="215"/>
      <c r="E213" s="215"/>
      <c r="F213" s="214"/>
      <c r="G213" s="210"/>
      <c r="H213" s="214"/>
      <c r="I213" s="214"/>
      <c r="J213" s="214"/>
      <c r="K213" s="214"/>
      <c r="L213" s="214"/>
      <c r="M213" s="214"/>
      <c r="N213" s="214"/>
      <c r="O213" s="213"/>
      <c r="P213" s="209"/>
    </row>
    <row r="214" spans="1:16" ht="14.25" customHeight="1" thickBot="1">
      <c r="A214" s="213"/>
      <c r="B214" s="213"/>
      <c r="C214" s="215"/>
      <c r="D214" s="215"/>
      <c r="E214" s="215"/>
      <c r="F214" s="214"/>
      <c r="G214" s="210"/>
      <c r="H214" s="214"/>
      <c r="I214" s="214"/>
      <c r="J214" s="214"/>
      <c r="K214" s="214"/>
      <c r="L214" s="214"/>
      <c r="M214" s="214"/>
      <c r="N214" s="214"/>
      <c r="O214" s="213"/>
      <c r="P214" s="209"/>
    </row>
    <row r="215" spans="1:16" ht="14.25" customHeight="1" thickBot="1">
      <c r="A215" s="213"/>
      <c r="B215" s="213"/>
      <c r="C215" s="215"/>
      <c r="D215" s="215"/>
      <c r="E215" s="215"/>
      <c r="F215" s="214"/>
      <c r="G215" s="210"/>
      <c r="H215" s="214"/>
      <c r="I215" s="214"/>
      <c r="J215" s="214"/>
      <c r="K215" s="214"/>
      <c r="L215" s="214"/>
      <c r="M215" s="214"/>
      <c r="N215" s="214"/>
      <c r="O215" s="213"/>
      <c r="P215" s="209"/>
    </row>
    <row r="216" spans="1:16" ht="14.25" customHeight="1" thickBot="1">
      <c r="A216" s="213"/>
      <c r="B216" s="213"/>
      <c r="C216" s="215"/>
      <c r="D216" s="215"/>
      <c r="E216" s="215"/>
      <c r="F216" s="214"/>
      <c r="G216" s="210"/>
      <c r="H216" s="214"/>
      <c r="I216" s="214"/>
      <c r="J216" s="214"/>
      <c r="K216" s="214"/>
      <c r="L216" s="214"/>
      <c r="M216" s="214"/>
      <c r="N216" s="214"/>
      <c r="O216" s="213"/>
      <c r="P216" s="209"/>
    </row>
    <row r="217" spans="1:16" ht="14.25" customHeight="1" thickBot="1">
      <c r="A217" s="213"/>
      <c r="B217" s="213"/>
      <c r="C217" s="215"/>
      <c r="D217" s="215"/>
      <c r="E217" s="215"/>
      <c r="F217" s="214"/>
      <c r="G217" s="210"/>
      <c r="H217" s="214"/>
      <c r="I217" s="214"/>
      <c r="J217" s="214"/>
      <c r="K217" s="214"/>
      <c r="L217" s="214"/>
      <c r="M217" s="214"/>
      <c r="N217" s="214"/>
      <c r="O217" s="213"/>
      <c r="P217" s="209"/>
    </row>
    <row r="218" spans="1:16" ht="14.25" customHeight="1" thickBot="1">
      <c r="A218" s="213"/>
      <c r="B218" s="213"/>
      <c r="C218" s="215"/>
      <c r="D218" s="215"/>
      <c r="E218" s="215"/>
      <c r="F218" s="214"/>
      <c r="G218" s="210"/>
      <c r="H218" s="214"/>
      <c r="I218" s="214"/>
      <c r="J218" s="214"/>
      <c r="K218" s="214"/>
      <c r="L218" s="214"/>
      <c r="M218" s="214"/>
      <c r="N218" s="214"/>
      <c r="O218" s="213"/>
      <c r="P218" s="209"/>
    </row>
    <row r="219" spans="1:16" ht="14.25" customHeight="1" thickBot="1">
      <c r="A219" s="213"/>
      <c r="B219" s="213"/>
      <c r="C219" s="215"/>
      <c r="D219" s="215"/>
      <c r="E219" s="215"/>
      <c r="F219" s="214"/>
      <c r="G219" s="210"/>
      <c r="H219" s="214"/>
      <c r="I219" s="214"/>
      <c r="J219" s="214"/>
      <c r="K219" s="214"/>
      <c r="L219" s="214"/>
      <c r="M219" s="214"/>
      <c r="N219" s="214"/>
      <c r="O219" s="213"/>
      <c r="P219" s="209"/>
    </row>
    <row r="220" spans="1:16" ht="14.25" customHeight="1" thickBot="1">
      <c r="A220" s="213"/>
      <c r="B220" s="213"/>
      <c r="C220" s="215"/>
      <c r="D220" s="215"/>
      <c r="E220" s="215"/>
      <c r="F220" s="214"/>
      <c r="G220" s="210"/>
      <c r="H220" s="214"/>
      <c r="I220" s="214"/>
      <c r="J220" s="214"/>
      <c r="K220" s="214"/>
      <c r="L220" s="214"/>
      <c r="M220" s="214"/>
      <c r="N220" s="214"/>
      <c r="O220" s="213"/>
      <c r="P220" s="209"/>
    </row>
    <row r="221" spans="1:16" ht="14.25" customHeight="1" thickBot="1">
      <c r="A221" s="213"/>
      <c r="B221" s="213"/>
      <c r="C221" s="215"/>
      <c r="D221" s="215"/>
      <c r="E221" s="215"/>
      <c r="F221" s="214"/>
      <c r="G221" s="210"/>
      <c r="H221" s="214"/>
      <c r="I221" s="214"/>
      <c r="J221" s="214"/>
      <c r="K221" s="214"/>
      <c r="L221" s="214"/>
      <c r="M221" s="214"/>
      <c r="N221" s="214"/>
      <c r="O221" s="213"/>
      <c r="P221" s="209"/>
    </row>
    <row r="222" spans="1:16" ht="14.25" customHeight="1" thickBot="1">
      <c r="A222" s="213"/>
      <c r="B222" s="213"/>
      <c r="C222" s="215"/>
      <c r="D222" s="215"/>
      <c r="E222" s="215"/>
      <c r="F222" s="214"/>
      <c r="G222" s="210"/>
      <c r="H222" s="214"/>
      <c r="I222" s="214"/>
      <c r="J222" s="214"/>
      <c r="K222" s="214"/>
      <c r="L222" s="214"/>
      <c r="M222" s="214"/>
      <c r="N222" s="214"/>
      <c r="O222" s="213"/>
      <c r="P222" s="209"/>
    </row>
    <row r="223" spans="1:16" ht="14.25" customHeight="1" thickBot="1">
      <c r="A223" s="213"/>
      <c r="B223" s="213"/>
      <c r="C223" s="215"/>
      <c r="D223" s="215"/>
      <c r="E223" s="215"/>
      <c r="F223" s="214"/>
      <c r="G223" s="210"/>
      <c r="H223" s="214"/>
      <c r="I223" s="214"/>
      <c r="J223" s="214"/>
      <c r="K223" s="214"/>
      <c r="L223" s="214"/>
      <c r="M223" s="214"/>
      <c r="N223" s="214"/>
      <c r="O223" s="213"/>
      <c r="P223" s="209"/>
    </row>
    <row r="224" spans="1:16" ht="14.25" customHeight="1" thickBot="1">
      <c r="A224" s="213"/>
      <c r="B224" s="213"/>
      <c r="C224" s="215"/>
      <c r="D224" s="215"/>
      <c r="E224" s="215"/>
      <c r="F224" s="214"/>
      <c r="G224" s="210"/>
      <c r="H224" s="214"/>
      <c r="I224" s="214"/>
      <c r="J224" s="214"/>
      <c r="K224" s="214"/>
      <c r="L224" s="214"/>
      <c r="M224" s="214"/>
      <c r="N224" s="214"/>
      <c r="O224" s="213"/>
      <c r="P224" s="209"/>
    </row>
    <row r="225" spans="1:16" ht="14.25" customHeight="1" thickBot="1">
      <c r="A225" s="213"/>
      <c r="B225" s="213"/>
      <c r="C225" s="215"/>
      <c r="D225" s="215"/>
      <c r="E225" s="215"/>
      <c r="F225" s="214"/>
      <c r="G225" s="210"/>
      <c r="H225" s="214"/>
      <c r="I225" s="214"/>
      <c r="J225" s="214"/>
      <c r="K225" s="214"/>
      <c r="L225" s="214"/>
      <c r="M225" s="214"/>
      <c r="N225" s="214"/>
      <c r="O225" s="213"/>
      <c r="P225" s="209"/>
    </row>
    <row r="226" spans="1:16" ht="14.25" customHeight="1" thickBot="1">
      <c r="A226" s="213"/>
      <c r="B226" s="213"/>
      <c r="C226" s="215"/>
      <c r="D226" s="215"/>
      <c r="E226" s="215"/>
      <c r="F226" s="214"/>
      <c r="G226" s="210"/>
      <c r="H226" s="214"/>
      <c r="I226" s="214"/>
      <c r="J226" s="214"/>
      <c r="K226" s="214"/>
      <c r="L226" s="214"/>
      <c r="M226" s="214"/>
      <c r="N226" s="214"/>
      <c r="O226" s="213"/>
      <c r="P226" s="209"/>
    </row>
    <row r="227" spans="1:16" ht="14.25" customHeight="1" thickBot="1">
      <c r="A227" s="213"/>
      <c r="B227" s="213"/>
      <c r="C227" s="215"/>
      <c r="D227" s="215"/>
      <c r="E227" s="215"/>
      <c r="F227" s="214"/>
      <c r="G227" s="210"/>
      <c r="H227" s="214"/>
      <c r="I227" s="214"/>
      <c r="J227" s="214"/>
      <c r="K227" s="214"/>
      <c r="L227" s="214"/>
      <c r="M227" s="214"/>
      <c r="N227" s="214"/>
      <c r="O227" s="213"/>
      <c r="P227" s="209"/>
    </row>
    <row r="228" spans="1:16" ht="14.25" customHeight="1" thickBot="1">
      <c r="A228" s="213"/>
      <c r="B228" s="213"/>
      <c r="C228" s="215"/>
      <c r="D228" s="215"/>
      <c r="E228" s="215"/>
      <c r="F228" s="214"/>
      <c r="G228" s="210"/>
      <c r="H228" s="214"/>
      <c r="I228" s="214"/>
      <c r="J228" s="214"/>
      <c r="K228" s="214"/>
      <c r="L228" s="214"/>
      <c r="M228" s="214"/>
      <c r="N228" s="214"/>
      <c r="O228" s="213"/>
      <c r="P228" s="209"/>
    </row>
    <row r="229" spans="1:16" ht="14.25" customHeight="1" thickBot="1">
      <c r="A229" s="213"/>
      <c r="B229" s="213"/>
      <c r="C229" s="215"/>
      <c r="D229" s="215"/>
      <c r="E229" s="215"/>
      <c r="F229" s="214"/>
      <c r="G229" s="210"/>
      <c r="H229" s="214"/>
      <c r="I229" s="214"/>
      <c r="J229" s="214"/>
      <c r="K229" s="214"/>
      <c r="L229" s="214"/>
      <c r="M229" s="214"/>
      <c r="N229" s="214"/>
      <c r="O229" s="213"/>
      <c r="P229" s="209"/>
    </row>
    <row r="230" spans="1:16" ht="14.25" customHeight="1" thickBot="1">
      <c r="A230" s="213"/>
      <c r="B230" s="213"/>
      <c r="C230" s="215"/>
      <c r="D230" s="215"/>
      <c r="E230" s="215"/>
      <c r="F230" s="214"/>
      <c r="G230" s="210"/>
      <c r="H230" s="214"/>
      <c r="I230" s="214"/>
      <c r="J230" s="214"/>
      <c r="K230" s="214"/>
      <c r="L230" s="214"/>
      <c r="M230" s="214"/>
      <c r="N230" s="214"/>
      <c r="O230" s="213"/>
      <c r="P230" s="209"/>
    </row>
    <row r="231" spans="1:16" ht="14.25" customHeight="1" thickBot="1">
      <c r="A231" s="213"/>
      <c r="B231" s="213"/>
      <c r="C231" s="215"/>
      <c r="D231" s="215"/>
      <c r="E231" s="215"/>
      <c r="F231" s="214"/>
      <c r="G231" s="210"/>
      <c r="H231" s="214"/>
      <c r="I231" s="214"/>
      <c r="J231" s="214"/>
      <c r="K231" s="214"/>
      <c r="L231" s="214"/>
      <c r="M231" s="214"/>
      <c r="N231" s="214"/>
      <c r="O231" s="213"/>
      <c r="P231" s="209"/>
    </row>
    <row r="232" spans="1:16" ht="14.25" customHeight="1" thickBot="1">
      <c r="A232" s="213"/>
      <c r="B232" s="213"/>
      <c r="C232" s="215"/>
      <c r="D232" s="215"/>
      <c r="E232" s="215"/>
      <c r="F232" s="214"/>
      <c r="G232" s="210"/>
      <c r="H232" s="214"/>
      <c r="I232" s="214"/>
      <c r="J232" s="214"/>
      <c r="K232" s="214"/>
      <c r="L232" s="214"/>
      <c r="M232" s="214"/>
      <c r="N232" s="214"/>
      <c r="O232" s="213"/>
      <c r="P232" s="209"/>
    </row>
    <row r="233" spans="1:16" ht="14.25" customHeight="1" thickBot="1">
      <c r="A233" s="213"/>
      <c r="B233" s="213"/>
      <c r="C233" s="215"/>
      <c r="D233" s="215"/>
      <c r="E233" s="215"/>
      <c r="F233" s="214"/>
      <c r="G233" s="210"/>
      <c r="H233" s="214"/>
      <c r="I233" s="214"/>
      <c r="J233" s="214"/>
      <c r="K233" s="214"/>
      <c r="L233" s="214"/>
      <c r="M233" s="214"/>
      <c r="N233" s="214"/>
      <c r="O233" s="213"/>
      <c r="P233" s="209"/>
    </row>
    <row r="234" spans="1:16" ht="14.25" customHeight="1" thickBot="1">
      <c r="A234" s="213"/>
      <c r="B234" s="213"/>
      <c r="C234" s="215"/>
      <c r="D234" s="215"/>
      <c r="E234" s="215"/>
      <c r="F234" s="214"/>
      <c r="G234" s="210"/>
      <c r="H234" s="214"/>
      <c r="I234" s="214"/>
      <c r="J234" s="214"/>
      <c r="K234" s="214"/>
      <c r="L234" s="214"/>
      <c r="M234" s="214"/>
      <c r="N234" s="214"/>
      <c r="O234" s="213"/>
      <c r="P234" s="209"/>
    </row>
    <row r="235" spans="1:16" ht="14.25" customHeight="1" thickBot="1">
      <c r="A235" s="213"/>
      <c r="B235" s="213"/>
      <c r="C235" s="215"/>
      <c r="D235" s="215"/>
      <c r="E235" s="215"/>
      <c r="F235" s="214"/>
      <c r="G235" s="210"/>
      <c r="H235" s="214"/>
      <c r="I235" s="214"/>
      <c r="J235" s="214"/>
      <c r="K235" s="214"/>
      <c r="L235" s="214"/>
      <c r="M235" s="214"/>
      <c r="N235" s="214"/>
      <c r="O235" s="213"/>
      <c r="P235" s="209"/>
    </row>
    <row r="236" spans="1:16" ht="14.25" customHeight="1" thickBot="1">
      <c r="A236" s="213"/>
      <c r="B236" s="213"/>
      <c r="C236" s="215"/>
      <c r="D236" s="215"/>
      <c r="E236" s="215"/>
      <c r="F236" s="214"/>
      <c r="G236" s="210"/>
      <c r="H236" s="214"/>
      <c r="I236" s="214"/>
      <c r="J236" s="214"/>
      <c r="K236" s="214"/>
      <c r="L236" s="214"/>
      <c r="M236" s="214"/>
      <c r="N236" s="214"/>
      <c r="O236" s="213"/>
      <c r="P236" s="209"/>
    </row>
    <row r="237" spans="1:16" ht="14.25" customHeight="1" thickBot="1">
      <c r="A237" s="213"/>
      <c r="B237" s="213"/>
      <c r="C237" s="215"/>
      <c r="D237" s="215"/>
      <c r="E237" s="215"/>
      <c r="F237" s="214"/>
      <c r="G237" s="210"/>
      <c r="H237" s="214"/>
      <c r="I237" s="214"/>
      <c r="J237" s="214"/>
      <c r="K237" s="214"/>
      <c r="L237" s="214"/>
      <c r="M237" s="214"/>
      <c r="N237" s="214"/>
      <c r="O237" s="213"/>
      <c r="P237" s="209"/>
    </row>
    <row r="238" spans="1:16" ht="14.25" customHeight="1" thickBot="1">
      <c r="A238" s="213"/>
      <c r="B238" s="213"/>
      <c r="C238" s="215"/>
      <c r="D238" s="215"/>
      <c r="E238" s="215"/>
      <c r="F238" s="214"/>
      <c r="G238" s="210"/>
      <c r="H238" s="214"/>
      <c r="I238" s="214"/>
      <c r="J238" s="214"/>
      <c r="K238" s="214"/>
      <c r="L238" s="214"/>
      <c r="M238" s="214"/>
      <c r="N238" s="214"/>
      <c r="O238" s="213"/>
      <c r="P238" s="209"/>
    </row>
    <row r="239" spans="1:16" ht="14.25" customHeight="1" thickBot="1">
      <c r="A239" s="213"/>
      <c r="B239" s="213"/>
      <c r="C239" s="215"/>
      <c r="D239" s="215"/>
      <c r="E239" s="215"/>
      <c r="F239" s="214"/>
      <c r="G239" s="210"/>
      <c r="H239" s="214"/>
      <c r="I239" s="214"/>
      <c r="J239" s="214"/>
      <c r="K239" s="214"/>
      <c r="L239" s="214"/>
      <c r="M239" s="214"/>
      <c r="N239" s="214"/>
      <c r="O239" s="213"/>
      <c r="P239" s="209"/>
    </row>
    <row r="240" spans="1:16" ht="14.25" customHeight="1" thickBot="1">
      <c r="A240" s="213"/>
      <c r="B240" s="213"/>
      <c r="C240" s="215"/>
      <c r="D240" s="215"/>
      <c r="E240" s="215"/>
      <c r="F240" s="214"/>
      <c r="G240" s="210"/>
      <c r="H240" s="214"/>
      <c r="I240" s="214"/>
      <c r="J240" s="214"/>
      <c r="K240" s="214"/>
      <c r="L240" s="214"/>
      <c r="M240" s="214"/>
      <c r="N240" s="214"/>
      <c r="O240" s="213"/>
      <c r="P240" s="209"/>
    </row>
    <row r="241" spans="1:16" ht="14.25" customHeight="1" thickBot="1">
      <c r="A241" s="213"/>
      <c r="B241" s="213"/>
      <c r="C241" s="215"/>
      <c r="D241" s="215"/>
      <c r="E241" s="215"/>
      <c r="F241" s="214"/>
      <c r="G241" s="210"/>
      <c r="H241" s="214"/>
      <c r="I241" s="214"/>
      <c r="J241" s="214"/>
      <c r="K241" s="214"/>
      <c r="L241" s="214"/>
      <c r="M241" s="214"/>
      <c r="N241" s="214"/>
      <c r="O241" s="213"/>
      <c r="P241" s="209"/>
    </row>
    <row r="242" spans="1:16" ht="14.25" customHeight="1" thickBot="1">
      <c r="A242" s="213"/>
      <c r="B242" s="213"/>
      <c r="C242" s="215"/>
      <c r="D242" s="215"/>
      <c r="E242" s="215"/>
      <c r="F242" s="214"/>
      <c r="G242" s="210"/>
      <c r="H242" s="214"/>
      <c r="I242" s="214"/>
      <c r="J242" s="214"/>
      <c r="K242" s="214"/>
      <c r="L242" s="214"/>
      <c r="M242" s="214"/>
      <c r="N242" s="214"/>
      <c r="O242" s="213"/>
      <c r="P242" s="209"/>
    </row>
    <row r="243" spans="1:16" ht="14.25" customHeight="1" thickBot="1">
      <c r="A243" s="213"/>
      <c r="B243" s="213"/>
      <c r="C243" s="215"/>
      <c r="D243" s="215"/>
      <c r="E243" s="215"/>
      <c r="F243" s="214"/>
      <c r="G243" s="210"/>
      <c r="H243" s="214"/>
      <c r="I243" s="214"/>
      <c r="J243" s="214"/>
      <c r="K243" s="214"/>
      <c r="L243" s="214"/>
      <c r="M243" s="214"/>
      <c r="N243" s="214"/>
      <c r="O243" s="213"/>
      <c r="P243" s="209"/>
    </row>
    <row r="244" spans="1:16" ht="14.25" customHeight="1" thickBot="1">
      <c r="A244" s="213"/>
      <c r="B244" s="213"/>
      <c r="C244" s="215"/>
      <c r="D244" s="215"/>
      <c r="E244" s="215"/>
      <c r="F244" s="214"/>
      <c r="G244" s="210"/>
      <c r="H244" s="214"/>
      <c r="I244" s="214"/>
      <c r="J244" s="214"/>
      <c r="K244" s="214"/>
      <c r="L244" s="214"/>
      <c r="M244" s="214"/>
      <c r="N244" s="214"/>
      <c r="O244" s="213"/>
      <c r="P244" s="209"/>
    </row>
    <row r="245" spans="1:16" ht="14.25" customHeight="1" thickBot="1">
      <c r="A245" s="213"/>
      <c r="B245" s="213"/>
      <c r="C245" s="215"/>
      <c r="D245" s="215"/>
      <c r="E245" s="215"/>
      <c r="F245" s="214"/>
      <c r="G245" s="210"/>
      <c r="H245" s="214"/>
      <c r="I245" s="214"/>
      <c r="J245" s="214"/>
      <c r="K245" s="214"/>
      <c r="L245" s="214"/>
      <c r="M245" s="214"/>
      <c r="N245" s="214"/>
      <c r="O245" s="213"/>
      <c r="P245" s="209"/>
    </row>
    <row r="246" spans="1:16" ht="14.25" customHeight="1" thickBot="1">
      <c r="A246" s="213"/>
      <c r="B246" s="213"/>
      <c r="C246" s="215"/>
      <c r="D246" s="215"/>
      <c r="E246" s="215"/>
      <c r="F246" s="214"/>
      <c r="G246" s="210"/>
      <c r="H246" s="214"/>
      <c r="I246" s="214"/>
      <c r="J246" s="214"/>
      <c r="K246" s="214"/>
      <c r="L246" s="214"/>
      <c r="M246" s="214"/>
      <c r="N246" s="214"/>
      <c r="O246" s="213"/>
      <c r="P246" s="209"/>
    </row>
    <row r="247" spans="1:16" ht="14.25" customHeight="1" thickBot="1">
      <c r="A247" s="213"/>
      <c r="B247" s="213"/>
      <c r="C247" s="215"/>
      <c r="D247" s="215"/>
      <c r="E247" s="215"/>
      <c r="F247" s="214"/>
      <c r="G247" s="210"/>
      <c r="H247" s="214"/>
      <c r="I247" s="214"/>
      <c r="J247" s="214"/>
      <c r="K247" s="214"/>
      <c r="L247" s="214"/>
      <c r="M247" s="214"/>
      <c r="N247" s="214"/>
      <c r="O247" s="213"/>
      <c r="P247" s="209"/>
    </row>
    <row r="248" spans="1:16" ht="14.25" customHeight="1" thickBot="1">
      <c r="A248" s="213"/>
      <c r="B248" s="213"/>
      <c r="C248" s="215"/>
      <c r="D248" s="215"/>
      <c r="E248" s="215"/>
      <c r="F248" s="214"/>
      <c r="G248" s="210"/>
      <c r="H248" s="214"/>
      <c r="I248" s="214"/>
      <c r="J248" s="214"/>
      <c r="K248" s="214"/>
      <c r="L248" s="214"/>
      <c r="M248" s="214"/>
      <c r="N248" s="214"/>
      <c r="O248" s="213"/>
      <c r="P248" s="209"/>
    </row>
    <row r="249" spans="1:16" ht="14.25" customHeight="1" thickBot="1">
      <c r="A249" s="213"/>
      <c r="B249" s="213"/>
      <c r="C249" s="215"/>
      <c r="D249" s="215"/>
      <c r="E249" s="215"/>
      <c r="F249" s="214"/>
      <c r="G249" s="210"/>
      <c r="H249" s="214"/>
      <c r="I249" s="214"/>
      <c r="J249" s="214"/>
      <c r="K249" s="214"/>
      <c r="L249" s="214"/>
      <c r="M249" s="214"/>
      <c r="N249" s="214"/>
      <c r="O249" s="213"/>
      <c r="P249" s="209"/>
    </row>
    <row r="250" spans="1:16" ht="14.25" customHeight="1" thickBot="1">
      <c r="A250" s="213"/>
      <c r="B250" s="213"/>
      <c r="C250" s="215"/>
      <c r="D250" s="215"/>
      <c r="E250" s="215"/>
      <c r="F250" s="214"/>
      <c r="G250" s="210"/>
      <c r="H250" s="214"/>
      <c r="I250" s="214"/>
      <c r="J250" s="214"/>
      <c r="K250" s="214"/>
      <c r="L250" s="214"/>
      <c r="M250" s="214"/>
      <c r="N250" s="214"/>
      <c r="O250" s="213"/>
      <c r="P250" s="209"/>
    </row>
    <row r="251" spans="1:16" ht="14.25" customHeight="1" thickBot="1">
      <c r="A251" s="213"/>
      <c r="B251" s="213"/>
      <c r="C251" s="215"/>
      <c r="D251" s="215"/>
      <c r="E251" s="215"/>
      <c r="F251" s="214"/>
      <c r="G251" s="210"/>
      <c r="H251" s="214"/>
      <c r="I251" s="214"/>
      <c r="J251" s="214"/>
      <c r="K251" s="214"/>
      <c r="L251" s="214"/>
      <c r="M251" s="214"/>
      <c r="N251" s="214"/>
      <c r="O251" s="213"/>
      <c r="P251" s="209"/>
    </row>
    <row r="252" spans="1:16" ht="14.25" customHeight="1" thickBot="1">
      <c r="A252" s="213"/>
      <c r="B252" s="213"/>
      <c r="C252" s="215"/>
      <c r="D252" s="215"/>
      <c r="E252" s="215"/>
      <c r="F252" s="214"/>
      <c r="G252" s="210"/>
      <c r="H252" s="214"/>
      <c r="I252" s="214"/>
      <c r="J252" s="214"/>
      <c r="K252" s="214"/>
      <c r="L252" s="214"/>
      <c r="M252" s="214"/>
      <c r="N252" s="214"/>
      <c r="O252" s="213"/>
      <c r="P252" s="209"/>
    </row>
    <row r="253" spans="1:16" ht="14.25" customHeight="1" thickBot="1">
      <c r="A253" s="213"/>
      <c r="B253" s="213"/>
      <c r="C253" s="215"/>
      <c r="D253" s="215"/>
      <c r="E253" s="215"/>
      <c r="F253" s="214"/>
      <c r="G253" s="210"/>
      <c r="H253" s="214"/>
      <c r="I253" s="214"/>
      <c r="J253" s="214"/>
      <c r="K253" s="214"/>
      <c r="L253" s="214"/>
      <c r="M253" s="214"/>
      <c r="N253" s="214"/>
      <c r="O253" s="213"/>
      <c r="P253" s="209"/>
    </row>
    <row r="254" spans="1:16" ht="14.25" customHeight="1" thickBot="1">
      <c r="A254" s="213"/>
      <c r="B254" s="213"/>
      <c r="C254" s="215"/>
      <c r="D254" s="215"/>
      <c r="E254" s="215"/>
      <c r="F254" s="214"/>
      <c r="G254" s="210"/>
      <c r="H254" s="214"/>
      <c r="I254" s="214"/>
      <c r="J254" s="214"/>
      <c r="K254" s="214"/>
      <c r="L254" s="214"/>
      <c r="M254" s="214"/>
      <c r="N254" s="214"/>
      <c r="O254" s="213"/>
      <c r="P254" s="209"/>
    </row>
    <row r="255" spans="1:16" ht="14.25" customHeight="1" thickBot="1">
      <c r="A255" s="213"/>
      <c r="B255" s="213"/>
      <c r="C255" s="215"/>
      <c r="D255" s="215"/>
      <c r="E255" s="215"/>
      <c r="F255" s="214"/>
      <c r="G255" s="210"/>
      <c r="H255" s="214"/>
      <c r="I255" s="214"/>
      <c r="J255" s="214"/>
      <c r="K255" s="214"/>
      <c r="L255" s="214"/>
      <c r="M255" s="214"/>
      <c r="N255" s="214"/>
      <c r="O255" s="213"/>
      <c r="P255" s="209"/>
    </row>
    <row r="256" spans="1:16" ht="14.25" customHeight="1" thickBot="1">
      <c r="A256" s="213"/>
      <c r="B256" s="213"/>
      <c r="C256" s="215"/>
      <c r="D256" s="215"/>
      <c r="E256" s="215"/>
      <c r="F256" s="214"/>
      <c r="G256" s="210"/>
      <c r="H256" s="214"/>
      <c r="I256" s="214"/>
      <c r="J256" s="214"/>
      <c r="K256" s="214"/>
      <c r="L256" s="214"/>
      <c r="M256" s="214"/>
      <c r="N256" s="214"/>
      <c r="O256" s="213"/>
      <c r="P256" s="209"/>
    </row>
    <row r="257" spans="1:16" ht="14.25" customHeight="1" thickBot="1">
      <c r="A257" s="213"/>
      <c r="B257" s="213"/>
      <c r="C257" s="215"/>
      <c r="D257" s="215"/>
      <c r="E257" s="215"/>
      <c r="F257" s="214"/>
      <c r="G257" s="210"/>
      <c r="H257" s="214"/>
      <c r="I257" s="214"/>
      <c r="J257" s="214"/>
      <c r="K257" s="214"/>
      <c r="L257" s="214"/>
      <c r="M257" s="214"/>
      <c r="N257" s="214"/>
      <c r="O257" s="213"/>
      <c r="P257" s="209"/>
    </row>
    <row r="258" spans="1:16" ht="14.25" customHeight="1" thickBot="1">
      <c r="A258" s="213"/>
      <c r="B258" s="213"/>
      <c r="C258" s="215"/>
      <c r="D258" s="215"/>
      <c r="E258" s="215"/>
      <c r="F258" s="214"/>
      <c r="G258" s="210"/>
      <c r="H258" s="214"/>
      <c r="I258" s="214"/>
      <c r="J258" s="214"/>
      <c r="K258" s="214"/>
      <c r="L258" s="214"/>
      <c r="M258" s="214"/>
      <c r="N258" s="214"/>
      <c r="O258" s="213"/>
      <c r="P258" s="209"/>
    </row>
    <row r="259" spans="1:16" ht="14.25" customHeight="1" thickBot="1">
      <c r="A259" s="213"/>
      <c r="B259" s="213"/>
      <c r="C259" s="215"/>
      <c r="D259" s="215"/>
      <c r="E259" s="215"/>
      <c r="F259" s="214"/>
      <c r="G259" s="210"/>
      <c r="H259" s="214"/>
      <c r="I259" s="214"/>
      <c r="J259" s="214"/>
      <c r="K259" s="214"/>
      <c r="L259" s="214"/>
      <c r="M259" s="214"/>
      <c r="N259" s="214"/>
      <c r="O259" s="213"/>
      <c r="P259" s="209"/>
    </row>
    <row r="260" spans="1:16" ht="14.25" customHeight="1" thickBot="1">
      <c r="A260" s="213"/>
      <c r="B260" s="213"/>
      <c r="C260" s="215"/>
      <c r="D260" s="215"/>
      <c r="E260" s="215"/>
      <c r="F260" s="214"/>
      <c r="G260" s="210"/>
      <c r="H260" s="214"/>
      <c r="I260" s="214"/>
      <c r="J260" s="214"/>
      <c r="K260" s="214"/>
      <c r="L260" s="214"/>
      <c r="M260" s="214"/>
      <c r="N260" s="214"/>
      <c r="O260" s="213"/>
      <c r="P260" s="209"/>
    </row>
    <row r="261" spans="1:16" ht="14.25" customHeight="1" thickBot="1">
      <c r="A261" s="213"/>
      <c r="B261" s="213"/>
      <c r="C261" s="215"/>
      <c r="D261" s="215"/>
      <c r="E261" s="215"/>
      <c r="F261" s="214"/>
      <c r="G261" s="210"/>
      <c r="H261" s="214"/>
      <c r="I261" s="214"/>
      <c r="J261" s="214"/>
      <c r="K261" s="214"/>
      <c r="L261" s="214"/>
      <c r="M261" s="214"/>
      <c r="N261" s="214"/>
      <c r="O261" s="213"/>
      <c r="P261" s="209"/>
    </row>
    <row r="262" spans="1:16" ht="14.25" customHeight="1" thickBot="1">
      <c r="A262" s="213"/>
      <c r="B262" s="213"/>
      <c r="C262" s="215"/>
      <c r="D262" s="215"/>
      <c r="E262" s="215"/>
      <c r="F262" s="214"/>
      <c r="G262" s="210"/>
      <c r="H262" s="214"/>
      <c r="I262" s="214"/>
      <c r="J262" s="214"/>
      <c r="K262" s="214"/>
      <c r="L262" s="214"/>
      <c r="M262" s="214"/>
      <c r="N262" s="214"/>
      <c r="O262" s="213"/>
      <c r="P262" s="209"/>
    </row>
    <row r="263" spans="1:16" ht="14.25" customHeight="1" thickBot="1">
      <c r="A263" s="213"/>
      <c r="B263" s="213"/>
      <c r="C263" s="215"/>
      <c r="D263" s="215"/>
      <c r="E263" s="215"/>
      <c r="F263" s="214"/>
      <c r="G263" s="210"/>
      <c r="H263" s="214"/>
      <c r="I263" s="214"/>
      <c r="J263" s="214"/>
      <c r="K263" s="214"/>
      <c r="L263" s="214"/>
      <c r="M263" s="214"/>
      <c r="N263" s="214"/>
      <c r="O263" s="213"/>
      <c r="P263" s="209"/>
    </row>
    <row r="264" spans="1:16" ht="14.25" customHeight="1" thickBot="1">
      <c r="A264" s="213"/>
      <c r="B264" s="213"/>
      <c r="C264" s="215"/>
      <c r="D264" s="215"/>
      <c r="E264" s="215"/>
      <c r="F264" s="214"/>
      <c r="G264" s="210"/>
      <c r="H264" s="214"/>
      <c r="I264" s="214"/>
      <c r="J264" s="214"/>
      <c r="K264" s="214"/>
      <c r="L264" s="214"/>
      <c r="M264" s="214"/>
      <c r="N264" s="214"/>
      <c r="O264" s="213"/>
      <c r="P264" s="209"/>
    </row>
    <row r="265" spans="1:16" ht="14.25" customHeight="1" thickBot="1">
      <c r="A265" s="213"/>
      <c r="B265" s="213"/>
      <c r="C265" s="215"/>
      <c r="D265" s="215"/>
      <c r="E265" s="215"/>
      <c r="F265" s="214"/>
      <c r="G265" s="210"/>
      <c r="H265" s="214"/>
      <c r="I265" s="214"/>
      <c r="J265" s="214"/>
      <c r="K265" s="214"/>
      <c r="L265" s="214"/>
      <c r="M265" s="214"/>
      <c r="N265" s="214"/>
      <c r="O265" s="213"/>
      <c r="P265" s="209"/>
    </row>
    <row r="266" spans="1:16" ht="14.25" customHeight="1" thickBot="1">
      <c r="A266" s="213"/>
      <c r="B266" s="213"/>
      <c r="C266" s="215"/>
      <c r="D266" s="215"/>
      <c r="E266" s="215"/>
      <c r="F266" s="214"/>
      <c r="G266" s="210"/>
      <c r="H266" s="214"/>
      <c r="I266" s="214"/>
      <c r="J266" s="214"/>
      <c r="K266" s="214"/>
      <c r="L266" s="214"/>
      <c r="M266" s="214"/>
      <c r="N266" s="214"/>
      <c r="O266" s="213"/>
      <c r="P266" s="209"/>
    </row>
    <row r="267" spans="1:16" ht="14.25" customHeight="1" thickBot="1">
      <c r="A267" s="213"/>
      <c r="B267" s="213"/>
      <c r="C267" s="215"/>
      <c r="D267" s="215"/>
      <c r="E267" s="215"/>
      <c r="F267" s="214"/>
      <c r="G267" s="210"/>
      <c r="H267" s="214"/>
      <c r="I267" s="214"/>
      <c r="J267" s="214"/>
      <c r="K267" s="214"/>
      <c r="L267" s="214"/>
      <c r="M267" s="214"/>
      <c r="N267" s="214"/>
      <c r="O267" s="213"/>
      <c r="P267" s="209"/>
    </row>
    <row r="268" spans="1:16" ht="14.25" customHeight="1" thickBot="1">
      <c r="A268" s="213"/>
      <c r="B268" s="213"/>
      <c r="C268" s="215"/>
      <c r="D268" s="215"/>
      <c r="E268" s="215"/>
      <c r="F268" s="214"/>
      <c r="G268" s="210"/>
      <c r="H268" s="214"/>
      <c r="I268" s="214"/>
      <c r="J268" s="214"/>
      <c r="K268" s="214"/>
      <c r="L268" s="214"/>
      <c r="M268" s="214"/>
      <c r="N268" s="214"/>
      <c r="O268" s="213"/>
      <c r="P268" s="209"/>
    </row>
    <row r="269" spans="1:16" ht="14.25" customHeight="1" thickBot="1">
      <c r="A269" s="213"/>
      <c r="B269" s="213"/>
      <c r="C269" s="215"/>
      <c r="D269" s="215"/>
      <c r="E269" s="215"/>
      <c r="F269" s="214"/>
      <c r="G269" s="210"/>
      <c r="H269" s="214"/>
      <c r="I269" s="214"/>
      <c r="J269" s="214"/>
      <c r="K269" s="214"/>
      <c r="L269" s="214"/>
      <c r="M269" s="214"/>
      <c r="N269" s="214"/>
      <c r="O269" s="213"/>
      <c r="P269" s="209"/>
    </row>
    <row r="270" spans="1:16" ht="14.25" customHeight="1" thickBot="1">
      <c r="A270" s="213"/>
      <c r="B270" s="213"/>
      <c r="C270" s="215"/>
      <c r="D270" s="215"/>
      <c r="E270" s="215"/>
      <c r="F270" s="214"/>
      <c r="G270" s="210"/>
      <c r="H270" s="214"/>
      <c r="I270" s="214"/>
      <c r="J270" s="214"/>
      <c r="K270" s="214"/>
      <c r="L270" s="214"/>
      <c r="M270" s="214"/>
      <c r="N270" s="214"/>
      <c r="O270" s="213"/>
      <c r="P270" s="209"/>
    </row>
    <row r="271" spans="1:16" ht="14.25" customHeight="1" thickBot="1">
      <c r="A271" s="213"/>
      <c r="B271" s="213"/>
      <c r="C271" s="215"/>
      <c r="D271" s="215"/>
      <c r="E271" s="215"/>
      <c r="F271" s="214"/>
      <c r="G271" s="210"/>
      <c r="H271" s="214"/>
      <c r="I271" s="214"/>
      <c r="J271" s="214"/>
      <c r="K271" s="214"/>
      <c r="L271" s="214"/>
      <c r="M271" s="214"/>
      <c r="N271" s="214"/>
      <c r="O271" s="213"/>
      <c r="P271" s="209"/>
    </row>
    <row r="272" spans="1:16" ht="14.25" customHeight="1" thickBot="1">
      <c r="A272" s="213"/>
      <c r="B272" s="213"/>
      <c r="C272" s="215"/>
      <c r="D272" s="215"/>
      <c r="E272" s="215"/>
      <c r="F272" s="214"/>
      <c r="G272" s="210"/>
      <c r="H272" s="214"/>
      <c r="I272" s="214"/>
      <c r="J272" s="214"/>
      <c r="K272" s="214"/>
      <c r="L272" s="214"/>
      <c r="M272" s="214"/>
      <c r="N272" s="214"/>
      <c r="O272" s="213"/>
      <c r="P272" s="209"/>
    </row>
    <row r="273" spans="1:16" ht="14.25" customHeight="1" thickBot="1">
      <c r="A273" s="213"/>
      <c r="B273" s="213"/>
      <c r="C273" s="215"/>
      <c r="D273" s="215"/>
      <c r="E273" s="215"/>
      <c r="F273" s="214"/>
      <c r="G273" s="210"/>
      <c r="H273" s="214"/>
      <c r="I273" s="214"/>
      <c r="J273" s="214"/>
      <c r="K273" s="214"/>
      <c r="L273" s="214"/>
      <c r="M273" s="214"/>
      <c r="N273" s="214"/>
      <c r="O273" s="213"/>
      <c r="P273" s="209"/>
    </row>
    <row r="274" spans="1:16" ht="14.25" customHeight="1" thickBot="1">
      <c r="A274" s="213"/>
      <c r="B274" s="213"/>
      <c r="C274" s="215"/>
      <c r="D274" s="215"/>
      <c r="E274" s="215"/>
      <c r="F274" s="214"/>
      <c r="G274" s="210"/>
      <c r="H274" s="214"/>
      <c r="I274" s="214"/>
      <c r="J274" s="214"/>
      <c r="K274" s="214"/>
      <c r="L274" s="214"/>
      <c r="M274" s="214"/>
      <c r="N274" s="214"/>
      <c r="O274" s="213"/>
      <c r="P274" s="209"/>
    </row>
    <row r="275" spans="1:16" ht="14.25" customHeight="1" thickBot="1">
      <c r="A275" s="213"/>
      <c r="B275" s="213"/>
      <c r="C275" s="215"/>
      <c r="D275" s="215"/>
      <c r="E275" s="215"/>
      <c r="F275" s="214"/>
      <c r="G275" s="210"/>
      <c r="H275" s="214"/>
      <c r="I275" s="214"/>
      <c r="J275" s="214"/>
      <c r="K275" s="214"/>
      <c r="L275" s="214"/>
      <c r="M275" s="214"/>
      <c r="N275" s="214"/>
      <c r="O275" s="213"/>
      <c r="P275" s="209"/>
    </row>
    <row r="276" spans="1:16" ht="14.25" customHeight="1" thickBot="1">
      <c r="A276" s="213"/>
      <c r="B276" s="213"/>
      <c r="C276" s="215"/>
      <c r="D276" s="215"/>
      <c r="E276" s="215"/>
      <c r="F276" s="214"/>
      <c r="G276" s="210"/>
      <c r="H276" s="214"/>
      <c r="I276" s="214"/>
      <c r="J276" s="214"/>
      <c r="K276" s="214"/>
      <c r="L276" s="214"/>
      <c r="M276" s="214"/>
      <c r="N276" s="214"/>
      <c r="O276" s="213"/>
      <c r="P276" s="209"/>
    </row>
    <row r="277" spans="1:16" ht="14.25" customHeight="1" thickBot="1">
      <c r="A277" s="213"/>
      <c r="B277" s="213"/>
      <c r="C277" s="215"/>
      <c r="D277" s="215"/>
      <c r="E277" s="215"/>
      <c r="F277" s="214"/>
      <c r="G277" s="210"/>
      <c r="H277" s="214"/>
      <c r="I277" s="214"/>
      <c r="J277" s="214"/>
      <c r="K277" s="214"/>
      <c r="L277" s="214"/>
      <c r="M277" s="214"/>
      <c r="N277" s="214"/>
      <c r="O277" s="213"/>
      <c r="P277" s="209"/>
    </row>
    <row r="278" spans="1:16" ht="14.25" customHeight="1" thickBot="1">
      <c r="A278" s="213"/>
      <c r="B278" s="213"/>
      <c r="C278" s="215"/>
      <c r="D278" s="215"/>
      <c r="E278" s="215"/>
      <c r="F278" s="214"/>
      <c r="G278" s="210"/>
      <c r="H278" s="214"/>
      <c r="I278" s="214"/>
      <c r="J278" s="214"/>
      <c r="K278" s="214"/>
      <c r="L278" s="214"/>
      <c r="M278" s="214"/>
      <c r="N278" s="214"/>
      <c r="O278" s="213"/>
      <c r="P278" s="209"/>
    </row>
    <row r="279" spans="1:16" ht="14.25" customHeight="1" thickBot="1">
      <c r="A279" s="213"/>
      <c r="B279" s="213"/>
      <c r="C279" s="215"/>
      <c r="D279" s="215"/>
      <c r="E279" s="215"/>
      <c r="F279" s="214"/>
      <c r="G279" s="210"/>
      <c r="H279" s="214"/>
      <c r="I279" s="214"/>
      <c r="J279" s="214"/>
      <c r="K279" s="214"/>
      <c r="L279" s="214"/>
      <c r="M279" s="214"/>
      <c r="N279" s="214"/>
      <c r="O279" s="213"/>
      <c r="P279" s="209"/>
    </row>
    <row r="280" spans="1:16" ht="14.25" customHeight="1" thickBot="1">
      <c r="A280" s="213"/>
      <c r="B280" s="213"/>
      <c r="C280" s="215"/>
      <c r="D280" s="215"/>
      <c r="E280" s="215"/>
      <c r="F280" s="214"/>
      <c r="G280" s="210"/>
      <c r="H280" s="214"/>
      <c r="I280" s="214"/>
      <c r="J280" s="214"/>
      <c r="K280" s="214"/>
      <c r="L280" s="214"/>
      <c r="M280" s="214"/>
      <c r="N280" s="214"/>
      <c r="O280" s="213"/>
      <c r="P280" s="209"/>
    </row>
    <row r="281" spans="1:16" ht="14.25" customHeight="1" thickBot="1">
      <c r="A281" s="213"/>
      <c r="B281" s="213"/>
      <c r="C281" s="215"/>
      <c r="D281" s="215"/>
      <c r="E281" s="215"/>
      <c r="F281" s="214"/>
      <c r="G281" s="210"/>
      <c r="H281" s="214"/>
      <c r="I281" s="214"/>
      <c r="J281" s="214"/>
      <c r="K281" s="214"/>
      <c r="L281" s="214"/>
      <c r="M281" s="214"/>
      <c r="N281" s="214"/>
      <c r="O281" s="213"/>
      <c r="P281" s="209"/>
    </row>
    <row r="282" spans="1:16" ht="14.25" customHeight="1" thickBot="1">
      <c r="A282" s="213"/>
      <c r="B282" s="213"/>
      <c r="C282" s="215"/>
      <c r="D282" s="215"/>
      <c r="E282" s="215"/>
      <c r="F282" s="214"/>
      <c r="G282" s="210"/>
      <c r="H282" s="214"/>
      <c r="I282" s="214"/>
      <c r="J282" s="214"/>
      <c r="K282" s="214"/>
      <c r="L282" s="214"/>
      <c r="M282" s="214"/>
      <c r="N282" s="214"/>
      <c r="O282" s="213"/>
      <c r="P282" s="209"/>
    </row>
    <row r="283" spans="1:16" ht="14.25" customHeight="1" thickBot="1">
      <c r="A283" s="213"/>
      <c r="B283" s="213"/>
      <c r="C283" s="215"/>
      <c r="D283" s="215"/>
      <c r="E283" s="215"/>
      <c r="F283" s="214"/>
      <c r="G283" s="210"/>
      <c r="H283" s="214"/>
      <c r="I283" s="214"/>
      <c r="J283" s="214"/>
      <c r="K283" s="214"/>
      <c r="L283" s="214"/>
      <c r="M283" s="214"/>
      <c r="N283" s="214"/>
      <c r="O283" s="213"/>
      <c r="P283" s="209"/>
    </row>
    <row r="284" spans="1:16" ht="14.25" customHeight="1" thickBot="1">
      <c r="A284" s="213"/>
      <c r="B284" s="213"/>
      <c r="C284" s="215"/>
      <c r="D284" s="215"/>
      <c r="E284" s="215"/>
      <c r="F284" s="214"/>
      <c r="G284" s="210"/>
      <c r="H284" s="214"/>
      <c r="I284" s="214"/>
      <c r="J284" s="214"/>
      <c r="K284" s="214"/>
      <c r="L284" s="214"/>
      <c r="M284" s="214"/>
      <c r="N284" s="214"/>
      <c r="O284" s="213"/>
      <c r="P284" s="209"/>
    </row>
    <row r="285" spans="1:16" ht="14.25" customHeight="1" thickBot="1">
      <c r="A285" s="213"/>
      <c r="B285" s="213"/>
      <c r="C285" s="215"/>
      <c r="D285" s="215"/>
      <c r="E285" s="215"/>
      <c r="F285" s="214"/>
      <c r="G285" s="210"/>
      <c r="H285" s="214"/>
      <c r="I285" s="214"/>
      <c r="J285" s="214"/>
      <c r="K285" s="214"/>
      <c r="L285" s="214"/>
      <c r="M285" s="214"/>
      <c r="N285" s="214"/>
      <c r="O285" s="213"/>
      <c r="P285" s="209"/>
    </row>
    <row r="286" spans="1:16" ht="14.25" customHeight="1" thickBot="1">
      <c r="A286" s="213"/>
      <c r="B286" s="213"/>
      <c r="C286" s="215"/>
      <c r="D286" s="215"/>
      <c r="E286" s="215"/>
      <c r="F286" s="214"/>
      <c r="G286" s="210"/>
      <c r="H286" s="214"/>
      <c r="I286" s="214"/>
      <c r="J286" s="214"/>
      <c r="K286" s="214"/>
      <c r="L286" s="214"/>
      <c r="M286" s="214"/>
      <c r="N286" s="214"/>
      <c r="O286" s="213"/>
      <c r="P286" s="209"/>
    </row>
    <row r="287" spans="1:16" ht="14.25" customHeight="1" thickBot="1">
      <c r="A287" s="213"/>
      <c r="B287" s="213"/>
      <c r="C287" s="215"/>
      <c r="D287" s="215"/>
      <c r="E287" s="215"/>
      <c r="F287" s="214"/>
      <c r="G287" s="210"/>
      <c r="H287" s="214"/>
      <c r="I287" s="214"/>
      <c r="J287" s="214"/>
      <c r="K287" s="214"/>
      <c r="L287" s="214"/>
      <c r="M287" s="214"/>
      <c r="N287" s="214"/>
      <c r="O287" s="213"/>
      <c r="P287" s="209"/>
    </row>
    <row r="288" spans="1:16" ht="14.25" customHeight="1" thickBot="1">
      <c r="A288" s="213"/>
      <c r="B288" s="213"/>
      <c r="C288" s="215"/>
      <c r="D288" s="215"/>
      <c r="E288" s="215"/>
      <c r="F288" s="214"/>
      <c r="G288" s="210"/>
      <c r="H288" s="214"/>
      <c r="I288" s="214"/>
      <c r="J288" s="214"/>
      <c r="K288" s="214"/>
      <c r="L288" s="214"/>
      <c r="M288" s="214"/>
      <c r="N288" s="214"/>
      <c r="O288" s="213"/>
      <c r="P288" s="209"/>
    </row>
    <row r="289" spans="1:16" ht="14.25" customHeight="1" thickBot="1">
      <c r="A289" s="213"/>
      <c r="B289" s="213"/>
      <c r="C289" s="215"/>
      <c r="D289" s="215"/>
      <c r="E289" s="215"/>
      <c r="F289" s="214"/>
      <c r="G289" s="210"/>
      <c r="H289" s="214"/>
      <c r="I289" s="214"/>
      <c r="J289" s="214"/>
      <c r="K289" s="214"/>
      <c r="L289" s="214"/>
      <c r="M289" s="214"/>
      <c r="N289" s="214"/>
      <c r="O289" s="213"/>
      <c r="P289" s="209"/>
    </row>
    <row r="290" spans="1:16" ht="14.25" customHeight="1" thickBot="1">
      <c r="A290" s="213"/>
      <c r="B290" s="213"/>
      <c r="C290" s="215"/>
      <c r="D290" s="215"/>
      <c r="E290" s="215"/>
      <c r="F290" s="214"/>
      <c r="G290" s="210"/>
      <c r="H290" s="214"/>
      <c r="I290" s="214"/>
      <c r="J290" s="214"/>
      <c r="K290" s="214"/>
      <c r="L290" s="214"/>
      <c r="M290" s="214"/>
      <c r="N290" s="214"/>
      <c r="O290" s="213"/>
      <c r="P290" s="209"/>
    </row>
    <row r="291" spans="1:16" ht="14.25" customHeight="1" thickBot="1">
      <c r="A291" s="213"/>
      <c r="B291" s="213"/>
      <c r="C291" s="215"/>
      <c r="D291" s="215"/>
      <c r="E291" s="215"/>
      <c r="F291" s="214"/>
      <c r="G291" s="210"/>
      <c r="H291" s="214"/>
      <c r="I291" s="214"/>
      <c r="J291" s="214"/>
      <c r="K291" s="214"/>
      <c r="L291" s="214"/>
      <c r="M291" s="214"/>
      <c r="N291" s="214"/>
      <c r="O291" s="213"/>
      <c r="P291" s="209"/>
    </row>
    <row r="292" spans="1:16" ht="14.25" customHeight="1" thickBot="1">
      <c r="A292" s="213"/>
      <c r="B292" s="213"/>
      <c r="C292" s="215"/>
      <c r="D292" s="215"/>
      <c r="E292" s="215"/>
      <c r="F292" s="214"/>
      <c r="G292" s="210"/>
      <c r="H292" s="214"/>
      <c r="I292" s="214"/>
      <c r="J292" s="214"/>
      <c r="K292" s="214"/>
      <c r="L292" s="214"/>
      <c r="M292" s="214"/>
      <c r="N292" s="214"/>
      <c r="O292" s="213"/>
      <c r="P292" s="209"/>
    </row>
    <row r="293" spans="1:16" ht="14.25" customHeight="1" thickBot="1">
      <c r="A293" s="213"/>
      <c r="B293" s="213"/>
      <c r="C293" s="215"/>
      <c r="D293" s="215"/>
      <c r="E293" s="215"/>
      <c r="F293" s="214"/>
      <c r="G293" s="210"/>
      <c r="H293" s="214"/>
      <c r="I293" s="214"/>
      <c r="J293" s="214"/>
      <c r="K293" s="214"/>
      <c r="L293" s="214"/>
      <c r="M293" s="214"/>
      <c r="N293" s="214"/>
      <c r="O293" s="213"/>
      <c r="P293" s="209"/>
    </row>
    <row r="294" spans="1:16" ht="14.25" customHeight="1" thickBot="1">
      <c r="A294" s="213"/>
      <c r="B294" s="213"/>
      <c r="C294" s="215"/>
      <c r="D294" s="215"/>
      <c r="E294" s="215"/>
      <c r="F294" s="214"/>
      <c r="G294" s="210"/>
      <c r="H294" s="214"/>
      <c r="I294" s="214"/>
      <c r="J294" s="214"/>
      <c r="K294" s="214"/>
      <c r="L294" s="214"/>
      <c r="M294" s="214"/>
      <c r="N294" s="214"/>
      <c r="O294" s="213"/>
      <c r="P294" s="209"/>
    </row>
    <row r="295" spans="1:16" ht="14.25" customHeight="1" thickBot="1">
      <c r="A295" s="213"/>
      <c r="B295" s="213"/>
      <c r="C295" s="215"/>
      <c r="D295" s="215"/>
      <c r="E295" s="215"/>
      <c r="F295" s="214"/>
      <c r="G295" s="210"/>
      <c r="H295" s="214"/>
      <c r="I295" s="214"/>
      <c r="J295" s="214"/>
      <c r="K295" s="214"/>
      <c r="L295" s="214"/>
      <c r="M295" s="214"/>
      <c r="N295" s="214"/>
      <c r="O295" s="213"/>
      <c r="P295" s="209"/>
    </row>
    <row r="296" spans="1:16" ht="14.25" customHeight="1" thickBot="1">
      <c r="A296" s="213"/>
      <c r="B296" s="213"/>
      <c r="C296" s="215"/>
      <c r="D296" s="215"/>
      <c r="E296" s="215"/>
      <c r="F296" s="214"/>
      <c r="G296" s="210"/>
      <c r="H296" s="214"/>
      <c r="I296" s="214"/>
      <c r="J296" s="214"/>
      <c r="K296" s="214"/>
      <c r="L296" s="214"/>
      <c r="M296" s="214"/>
      <c r="N296" s="214"/>
      <c r="O296" s="213"/>
      <c r="P296" s="209"/>
    </row>
    <row r="297" spans="1:16" ht="14.25" customHeight="1" thickBot="1">
      <c r="A297" s="213"/>
      <c r="B297" s="213"/>
      <c r="C297" s="215"/>
      <c r="D297" s="215"/>
      <c r="E297" s="215"/>
      <c r="F297" s="214"/>
      <c r="G297" s="210"/>
      <c r="H297" s="214"/>
      <c r="I297" s="214"/>
      <c r="J297" s="214"/>
      <c r="K297" s="214"/>
      <c r="L297" s="214"/>
      <c r="M297" s="214"/>
      <c r="N297" s="214"/>
      <c r="O297" s="213"/>
      <c r="P297" s="209"/>
    </row>
    <row r="298" spans="1:16" ht="14.25" customHeight="1" thickBot="1">
      <c r="A298" s="213"/>
      <c r="B298" s="213"/>
      <c r="C298" s="215"/>
      <c r="D298" s="215"/>
      <c r="E298" s="215"/>
      <c r="F298" s="214"/>
      <c r="G298" s="210"/>
      <c r="H298" s="214"/>
      <c r="I298" s="214"/>
      <c r="J298" s="214"/>
      <c r="K298" s="214"/>
      <c r="L298" s="214"/>
      <c r="M298" s="214"/>
      <c r="N298" s="214"/>
      <c r="O298" s="213"/>
      <c r="P298" s="209"/>
    </row>
    <row r="299" spans="1:16" ht="14.25" customHeight="1" thickBot="1">
      <c r="A299" s="213"/>
      <c r="B299" s="213"/>
      <c r="C299" s="215"/>
      <c r="D299" s="215"/>
      <c r="E299" s="215"/>
      <c r="F299" s="214"/>
      <c r="G299" s="210"/>
      <c r="H299" s="214"/>
      <c r="I299" s="214"/>
      <c r="J299" s="214"/>
      <c r="K299" s="214"/>
      <c r="L299" s="214"/>
      <c r="M299" s="214"/>
      <c r="N299" s="214"/>
      <c r="O299" s="213"/>
      <c r="P299" s="209"/>
    </row>
    <row r="300" spans="1:16" ht="14.25" customHeight="1" thickBot="1">
      <c r="A300" s="213"/>
      <c r="B300" s="213"/>
      <c r="C300" s="215"/>
      <c r="D300" s="215"/>
      <c r="E300" s="215"/>
      <c r="F300" s="214"/>
      <c r="G300" s="210"/>
      <c r="H300" s="214"/>
      <c r="I300" s="214"/>
      <c r="J300" s="214"/>
      <c r="K300" s="214"/>
      <c r="L300" s="214"/>
      <c r="M300" s="214"/>
      <c r="N300" s="214"/>
      <c r="O300" s="213"/>
      <c r="P300" s="209"/>
    </row>
    <row r="301" spans="1:16" ht="14.25" customHeight="1" thickBot="1">
      <c r="A301" s="213"/>
      <c r="B301" s="213"/>
      <c r="C301" s="215"/>
      <c r="D301" s="215"/>
      <c r="E301" s="215"/>
      <c r="F301" s="214"/>
      <c r="G301" s="210"/>
      <c r="H301" s="214"/>
      <c r="I301" s="214"/>
      <c r="J301" s="214"/>
      <c r="K301" s="214"/>
      <c r="L301" s="214"/>
      <c r="M301" s="214"/>
      <c r="N301" s="214"/>
      <c r="O301" s="213"/>
      <c r="P301" s="209"/>
    </row>
    <row r="302" spans="1:16" ht="14.25" customHeight="1" thickBot="1">
      <c r="A302" s="213"/>
      <c r="B302" s="213"/>
      <c r="C302" s="215"/>
      <c r="D302" s="215"/>
      <c r="E302" s="215"/>
      <c r="F302" s="214"/>
      <c r="G302" s="210"/>
      <c r="H302" s="214"/>
      <c r="I302" s="214"/>
      <c r="J302" s="214"/>
      <c r="K302" s="214"/>
      <c r="L302" s="214"/>
      <c r="M302" s="214"/>
      <c r="N302" s="214"/>
      <c r="O302" s="213"/>
      <c r="P302" s="209"/>
    </row>
    <row r="303" spans="1:16" ht="14.25" customHeight="1" thickBot="1">
      <c r="A303" s="213"/>
      <c r="B303" s="213"/>
      <c r="C303" s="215"/>
      <c r="D303" s="215"/>
      <c r="E303" s="215"/>
      <c r="F303" s="214"/>
      <c r="G303" s="210"/>
      <c r="H303" s="214"/>
      <c r="I303" s="214"/>
      <c r="J303" s="214"/>
      <c r="K303" s="214"/>
      <c r="L303" s="214"/>
      <c r="M303" s="214"/>
      <c r="N303" s="214"/>
      <c r="O303" s="213"/>
      <c r="P303" s="209"/>
    </row>
    <row r="304" spans="1:16" ht="14.25" customHeight="1" thickBot="1">
      <c r="A304" s="213"/>
      <c r="B304" s="213"/>
      <c r="C304" s="215"/>
      <c r="D304" s="215"/>
      <c r="E304" s="215"/>
      <c r="F304" s="214"/>
      <c r="G304" s="210"/>
      <c r="H304" s="214"/>
      <c r="I304" s="214"/>
      <c r="J304" s="214"/>
      <c r="K304" s="214"/>
      <c r="L304" s="214"/>
      <c r="M304" s="214"/>
      <c r="N304" s="214"/>
      <c r="O304" s="213"/>
      <c r="P304" s="209"/>
    </row>
    <row r="305" spans="1:16" ht="14.25" customHeight="1" thickBot="1">
      <c r="A305" s="213"/>
      <c r="B305" s="213"/>
      <c r="C305" s="215"/>
      <c r="D305" s="215"/>
      <c r="E305" s="215"/>
      <c r="F305" s="214"/>
      <c r="G305" s="210"/>
      <c r="H305" s="214"/>
      <c r="I305" s="214"/>
      <c r="J305" s="214"/>
      <c r="K305" s="214"/>
      <c r="L305" s="214"/>
      <c r="M305" s="214"/>
      <c r="N305" s="214"/>
      <c r="O305" s="213"/>
      <c r="P305" s="209"/>
    </row>
    <row r="306" spans="1:16" ht="14.25" customHeight="1" thickBot="1">
      <c r="A306" s="213"/>
      <c r="B306" s="213"/>
      <c r="C306" s="215"/>
      <c r="D306" s="215"/>
      <c r="E306" s="215"/>
      <c r="F306" s="214"/>
      <c r="G306" s="210"/>
      <c r="H306" s="214"/>
      <c r="I306" s="214"/>
      <c r="J306" s="214"/>
      <c r="K306" s="214"/>
      <c r="L306" s="214"/>
      <c r="M306" s="214"/>
      <c r="N306" s="214"/>
      <c r="O306" s="213"/>
      <c r="P306" s="209"/>
    </row>
    <row r="307" spans="1:16" ht="14.25" customHeight="1" thickBot="1">
      <c r="A307" s="213"/>
      <c r="B307" s="213"/>
      <c r="C307" s="215"/>
      <c r="D307" s="215"/>
      <c r="E307" s="215"/>
      <c r="F307" s="214"/>
      <c r="G307" s="210"/>
      <c r="H307" s="214"/>
      <c r="I307" s="214"/>
      <c r="J307" s="214"/>
      <c r="K307" s="214"/>
      <c r="L307" s="214"/>
      <c r="M307" s="214"/>
      <c r="N307" s="214"/>
      <c r="O307" s="213"/>
      <c r="P307" s="209"/>
    </row>
    <row r="308" spans="1:16" ht="14.25" customHeight="1" thickBot="1">
      <c r="A308" s="213"/>
      <c r="B308" s="213"/>
      <c r="C308" s="215"/>
      <c r="D308" s="215"/>
      <c r="E308" s="215"/>
      <c r="F308" s="214"/>
      <c r="G308" s="210"/>
      <c r="H308" s="214"/>
      <c r="I308" s="214"/>
      <c r="J308" s="214"/>
      <c r="K308" s="214"/>
      <c r="L308" s="214"/>
      <c r="M308" s="214"/>
      <c r="N308" s="214"/>
      <c r="O308" s="213"/>
      <c r="P308" s="209"/>
    </row>
    <row r="309" spans="1:16" ht="14.25" customHeight="1" thickBot="1">
      <c r="A309" s="213"/>
      <c r="B309" s="213"/>
      <c r="C309" s="215"/>
      <c r="D309" s="215"/>
      <c r="E309" s="215"/>
      <c r="F309" s="214"/>
      <c r="G309" s="210"/>
      <c r="H309" s="214"/>
      <c r="I309" s="214"/>
      <c r="J309" s="214"/>
      <c r="K309" s="214"/>
      <c r="L309" s="214"/>
      <c r="M309" s="214"/>
      <c r="N309" s="214"/>
      <c r="O309" s="213"/>
      <c r="P309" s="209"/>
    </row>
    <row r="310" spans="1:16" ht="14.25" customHeight="1" thickBot="1">
      <c r="A310" s="213"/>
      <c r="B310" s="213"/>
      <c r="C310" s="215"/>
      <c r="D310" s="215"/>
      <c r="E310" s="215"/>
      <c r="F310" s="214"/>
      <c r="G310" s="210"/>
      <c r="H310" s="214"/>
      <c r="I310" s="214"/>
      <c r="J310" s="214"/>
      <c r="K310" s="214"/>
      <c r="L310" s="214"/>
      <c r="M310" s="214"/>
      <c r="N310" s="214"/>
      <c r="O310" s="213"/>
      <c r="P310" s="209"/>
    </row>
    <row r="311" spans="1:16" ht="14.25" customHeight="1" thickBot="1">
      <c r="A311" s="213"/>
      <c r="B311" s="213"/>
      <c r="C311" s="215"/>
      <c r="D311" s="215"/>
      <c r="E311" s="215"/>
      <c r="F311" s="214"/>
      <c r="G311" s="210"/>
      <c r="H311" s="214"/>
      <c r="I311" s="214"/>
      <c r="J311" s="214"/>
      <c r="K311" s="214"/>
      <c r="L311" s="214"/>
      <c r="M311" s="214"/>
      <c r="N311" s="214"/>
      <c r="O311" s="213"/>
      <c r="P311" s="209"/>
    </row>
    <row r="312" spans="1:16" ht="14.25" customHeight="1" thickBot="1">
      <c r="A312" s="213"/>
      <c r="B312" s="213"/>
      <c r="C312" s="215"/>
      <c r="D312" s="215"/>
      <c r="E312" s="215"/>
      <c r="F312" s="214"/>
      <c r="G312" s="210"/>
      <c r="H312" s="214"/>
      <c r="I312" s="214"/>
      <c r="J312" s="214"/>
      <c r="K312" s="214"/>
      <c r="L312" s="214"/>
      <c r="M312" s="214"/>
      <c r="N312" s="214"/>
      <c r="O312" s="213"/>
      <c r="P312" s="209"/>
    </row>
    <row r="313" spans="1:16" ht="14.25" customHeight="1" thickBot="1">
      <c r="A313" s="213"/>
      <c r="B313" s="213"/>
      <c r="C313" s="215"/>
      <c r="D313" s="215"/>
      <c r="E313" s="215"/>
      <c r="F313" s="214"/>
      <c r="G313" s="210"/>
      <c r="H313" s="214"/>
      <c r="I313" s="214"/>
      <c r="J313" s="214"/>
      <c r="K313" s="214"/>
      <c r="L313" s="214"/>
      <c r="M313" s="214"/>
      <c r="N313" s="214"/>
      <c r="O313" s="213"/>
      <c r="P313" s="209"/>
    </row>
    <row r="314" spans="1:16" ht="14.25" customHeight="1" thickBot="1">
      <c r="A314" s="213"/>
      <c r="B314" s="213"/>
      <c r="C314" s="215"/>
      <c r="D314" s="215"/>
      <c r="E314" s="215"/>
      <c r="F314" s="214"/>
      <c r="G314" s="210"/>
      <c r="H314" s="214"/>
      <c r="I314" s="214"/>
      <c r="J314" s="214"/>
      <c r="K314" s="214"/>
      <c r="L314" s="214"/>
      <c r="M314" s="214"/>
      <c r="N314" s="214"/>
      <c r="O314" s="213"/>
      <c r="P314" s="209"/>
    </row>
    <row r="315" spans="1:16" ht="14.25" customHeight="1" thickBot="1">
      <c r="A315" s="213"/>
      <c r="B315" s="213"/>
      <c r="C315" s="215"/>
      <c r="D315" s="215"/>
      <c r="E315" s="215"/>
      <c r="F315" s="214"/>
      <c r="G315" s="210"/>
      <c r="H315" s="214"/>
      <c r="I315" s="214"/>
      <c r="J315" s="214"/>
      <c r="K315" s="214"/>
      <c r="L315" s="214"/>
      <c r="M315" s="214"/>
      <c r="N315" s="214"/>
      <c r="O315" s="213"/>
      <c r="P315" s="209"/>
    </row>
    <row r="316" spans="1:16" ht="14.25" customHeight="1" thickBot="1">
      <c r="A316" s="213"/>
      <c r="B316" s="213"/>
      <c r="C316" s="215"/>
      <c r="D316" s="215"/>
      <c r="E316" s="215"/>
      <c r="F316" s="214"/>
      <c r="G316" s="210"/>
      <c r="H316" s="214"/>
      <c r="I316" s="214"/>
      <c r="J316" s="214"/>
      <c r="K316" s="214"/>
      <c r="L316" s="214"/>
      <c r="M316" s="214"/>
      <c r="N316" s="214"/>
      <c r="O316" s="213"/>
      <c r="P316" s="209"/>
    </row>
    <row r="317" spans="1:16" ht="14.25" customHeight="1" thickBot="1">
      <c r="A317" s="213"/>
      <c r="B317" s="213"/>
      <c r="C317" s="215"/>
      <c r="D317" s="215"/>
      <c r="E317" s="215"/>
      <c r="F317" s="214"/>
      <c r="G317" s="210"/>
      <c r="H317" s="214"/>
      <c r="I317" s="214"/>
      <c r="J317" s="214"/>
      <c r="K317" s="214"/>
      <c r="L317" s="214"/>
      <c r="M317" s="214"/>
      <c r="N317" s="214"/>
      <c r="O317" s="213"/>
      <c r="P317" s="209"/>
    </row>
    <row r="318" spans="1:16" ht="14.25" customHeight="1" thickBot="1">
      <c r="A318" s="213"/>
      <c r="B318" s="213"/>
      <c r="C318" s="215"/>
      <c r="D318" s="215"/>
      <c r="E318" s="215"/>
      <c r="F318" s="214"/>
      <c r="G318" s="210"/>
      <c r="H318" s="214"/>
      <c r="I318" s="214"/>
      <c r="J318" s="214"/>
      <c r="K318" s="214"/>
      <c r="L318" s="214"/>
      <c r="M318" s="214"/>
      <c r="N318" s="214"/>
      <c r="O318" s="213"/>
      <c r="P318" s="209"/>
    </row>
    <row r="319" spans="1:16" ht="14.25" customHeight="1" thickBot="1">
      <c r="A319" s="213"/>
      <c r="B319" s="213"/>
      <c r="C319" s="215"/>
      <c r="D319" s="215"/>
      <c r="E319" s="215"/>
      <c r="F319" s="214"/>
      <c r="G319" s="210"/>
      <c r="H319" s="214"/>
      <c r="I319" s="214"/>
      <c r="J319" s="214"/>
      <c r="K319" s="214"/>
      <c r="L319" s="214"/>
      <c r="M319" s="214"/>
      <c r="N319" s="214"/>
      <c r="O319" s="213"/>
      <c r="P319" s="209"/>
    </row>
    <row r="320" spans="1:16" ht="14.25" customHeight="1" thickBot="1">
      <c r="A320" s="213"/>
      <c r="B320" s="213"/>
      <c r="C320" s="215"/>
      <c r="D320" s="215"/>
      <c r="E320" s="215"/>
      <c r="F320" s="214"/>
      <c r="G320" s="210"/>
      <c r="H320" s="214"/>
      <c r="I320" s="214"/>
      <c r="J320" s="214"/>
      <c r="K320" s="214"/>
      <c r="L320" s="214"/>
      <c r="M320" s="214"/>
      <c r="N320" s="214"/>
      <c r="O320" s="213"/>
      <c r="P320" s="209"/>
    </row>
    <row r="321" spans="1:16" ht="14.25" customHeight="1" thickBot="1">
      <c r="A321" s="213"/>
      <c r="B321" s="213"/>
      <c r="C321" s="215"/>
      <c r="D321" s="215"/>
      <c r="E321" s="215"/>
      <c r="F321" s="214"/>
      <c r="G321" s="210"/>
      <c r="H321" s="214"/>
      <c r="I321" s="214"/>
      <c r="J321" s="214"/>
      <c r="K321" s="214"/>
      <c r="L321" s="214"/>
      <c r="M321" s="214"/>
      <c r="N321" s="214"/>
      <c r="O321" s="213"/>
      <c r="P321" s="209"/>
    </row>
    <row r="322" spans="1:16" ht="14.25" customHeight="1" thickBot="1">
      <c r="A322" s="213"/>
      <c r="B322" s="213"/>
      <c r="C322" s="215"/>
      <c r="D322" s="215"/>
      <c r="E322" s="215"/>
      <c r="F322" s="214"/>
      <c r="G322" s="210"/>
      <c r="H322" s="214"/>
      <c r="I322" s="214"/>
      <c r="J322" s="214"/>
      <c r="K322" s="214"/>
      <c r="L322" s="214"/>
      <c r="M322" s="214"/>
      <c r="N322" s="214"/>
      <c r="O322" s="213"/>
      <c r="P322" s="209"/>
    </row>
    <row r="323" spans="1:16" ht="14.25" customHeight="1" thickBot="1">
      <c r="A323" s="213"/>
      <c r="B323" s="213"/>
      <c r="C323" s="215"/>
      <c r="D323" s="215"/>
      <c r="E323" s="215"/>
      <c r="F323" s="214"/>
      <c r="G323" s="210"/>
      <c r="H323" s="214"/>
      <c r="I323" s="214"/>
      <c r="J323" s="214"/>
      <c r="K323" s="214"/>
      <c r="L323" s="214"/>
      <c r="M323" s="214"/>
      <c r="N323" s="214"/>
      <c r="O323" s="213"/>
      <c r="P323" s="209"/>
    </row>
    <row r="324" spans="1:16" ht="14.25" customHeight="1" thickBot="1">
      <c r="A324" s="213"/>
      <c r="B324" s="213"/>
      <c r="C324" s="215"/>
      <c r="D324" s="215"/>
      <c r="E324" s="215"/>
      <c r="F324" s="214"/>
      <c r="G324" s="210"/>
      <c r="H324" s="214"/>
      <c r="I324" s="214"/>
      <c r="J324" s="214"/>
      <c r="K324" s="214"/>
      <c r="L324" s="214"/>
      <c r="M324" s="214"/>
      <c r="N324" s="214"/>
      <c r="O324" s="213"/>
      <c r="P324" s="209"/>
    </row>
    <row r="325" spans="1:16" ht="14.25" customHeight="1" thickBot="1">
      <c r="A325" s="213"/>
      <c r="B325" s="213"/>
      <c r="C325" s="215"/>
      <c r="D325" s="215"/>
      <c r="E325" s="215"/>
      <c r="F325" s="214"/>
      <c r="G325" s="210"/>
      <c r="H325" s="214"/>
      <c r="I325" s="214"/>
      <c r="J325" s="214"/>
      <c r="K325" s="214"/>
      <c r="L325" s="214"/>
      <c r="M325" s="214"/>
      <c r="N325" s="214"/>
      <c r="O325" s="213"/>
      <c r="P325" s="209"/>
    </row>
    <row r="326" spans="1:16" ht="14.25" customHeight="1" thickBot="1">
      <c r="A326" s="213"/>
      <c r="B326" s="213"/>
      <c r="C326" s="215"/>
      <c r="D326" s="215"/>
      <c r="E326" s="215"/>
      <c r="F326" s="214"/>
      <c r="G326" s="210"/>
      <c r="H326" s="214"/>
      <c r="I326" s="214"/>
      <c r="J326" s="214"/>
      <c r="K326" s="214"/>
      <c r="L326" s="214"/>
      <c r="M326" s="214"/>
      <c r="N326" s="214"/>
      <c r="O326" s="213"/>
      <c r="P326" s="209"/>
    </row>
    <row r="327" spans="1:16" ht="14.25" customHeight="1" thickBot="1">
      <c r="A327" s="213"/>
      <c r="B327" s="213"/>
      <c r="C327" s="215"/>
      <c r="D327" s="215"/>
      <c r="E327" s="215"/>
      <c r="F327" s="214"/>
      <c r="G327" s="210"/>
      <c r="H327" s="214"/>
      <c r="I327" s="214"/>
      <c r="J327" s="214"/>
      <c r="K327" s="214"/>
      <c r="L327" s="214"/>
      <c r="M327" s="214"/>
      <c r="N327" s="214"/>
      <c r="O327" s="213"/>
      <c r="P327" s="209"/>
    </row>
    <row r="328" spans="1:16" ht="14.25" customHeight="1" thickBot="1">
      <c r="A328" s="213"/>
      <c r="B328" s="213"/>
      <c r="C328" s="215"/>
      <c r="D328" s="215"/>
      <c r="E328" s="215"/>
      <c r="F328" s="214"/>
      <c r="G328" s="210"/>
      <c r="H328" s="214"/>
      <c r="I328" s="214"/>
      <c r="J328" s="214"/>
      <c r="K328" s="214"/>
      <c r="L328" s="214"/>
      <c r="M328" s="214"/>
      <c r="N328" s="214"/>
      <c r="O328" s="213"/>
      <c r="P328" s="209"/>
    </row>
    <row r="329" spans="1:16" ht="14.25" customHeight="1" thickBot="1">
      <c r="A329" s="213"/>
      <c r="B329" s="213"/>
      <c r="C329" s="215"/>
      <c r="D329" s="215"/>
      <c r="E329" s="215"/>
      <c r="F329" s="214"/>
      <c r="G329" s="210"/>
      <c r="H329" s="214"/>
      <c r="I329" s="214"/>
      <c r="J329" s="214"/>
      <c r="K329" s="214"/>
      <c r="L329" s="214"/>
      <c r="M329" s="214"/>
      <c r="N329" s="214"/>
      <c r="O329" s="213"/>
      <c r="P329" s="209"/>
    </row>
    <row r="330" spans="1:16" ht="14.25" customHeight="1" thickBot="1">
      <c r="A330" s="213"/>
      <c r="B330" s="213"/>
      <c r="C330" s="215"/>
      <c r="D330" s="215"/>
      <c r="E330" s="215"/>
      <c r="F330" s="214"/>
      <c r="G330" s="210"/>
      <c r="H330" s="214"/>
      <c r="I330" s="214"/>
      <c r="J330" s="214"/>
      <c r="K330" s="214"/>
      <c r="L330" s="214"/>
      <c r="M330" s="214"/>
      <c r="N330" s="214"/>
      <c r="O330" s="213"/>
      <c r="P330" s="209"/>
    </row>
    <row r="331" spans="1:16" ht="14.25" customHeight="1" thickBot="1">
      <c r="A331" s="213"/>
      <c r="B331" s="213"/>
      <c r="C331" s="215"/>
      <c r="D331" s="215"/>
      <c r="E331" s="215"/>
      <c r="F331" s="214"/>
      <c r="G331" s="210"/>
      <c r="H331" s="214"/>
      <c r="I331" s="214"/>
      <c r="J331" s="214"/>
      <c r="K331" s="214"/>
      <c r="L331" s="214"/>
      <c r="M331" s="214"/>
      <c r="N331" s="214"/>
      <c r="O331" s="213"/>
      <c r="P331" s="209"/>
    </row>
    <row r="332" spans="1:16" ht="14.25" customHeight="1" thickBot="1">
      <c r="A332" s="213"/>
      <c r="B332" s="213"/>
      <c r="C332" s="215"/>
      <c r="D332" s="215"/>
      <c r="E332" s="215"/>
      <c r="F332" s="214"/>
      <c r="G332" s="210"/>
      <c r="H332" s="214"/>
      <c r="I332" s="214"/>
      <c r="J332" s="214"/>
      <c r="K332" s="214"/>
      <c r="L332" s="214"/>
      <c r="M332" s="214"/>
      <c r="N332" s="214"/>
      <c r="O332" s="213"/>
      <c r="P332" s="209"/>
    </row>
    <row r="333" spans="1:16" ht="14.25" customHeight="1" thickBot="1">
      <c r="A333" s="213"/>
      <c r="B333" s="213"/>
      <c r="C333" s="215"/>
      <c r="D333" s="215"/>
      <c r="E333" s="215"/>
      <c r="F333" s="214"/>
      <c r="G333" s="210"/>
      <c r="H333" s="214"/>
      <c r="I333" s="214"/>
      <c r="J333" s="214"/>
      <c r="K333" s="214"/>
      <c r="L333" s="214"/>
      <c r="M333" s="214"/>
      <c r="N333" s="214"/>
      <c r="O333" s="213"/>
      <c r="P333" s="209"/>
    </row>
    <row r="334" spans="1:16" ht="14.25" customHeight="1" thickBot="1">
      <c r="A334" s="213"/>
      <c r="B334" s="213"/>
      <c r="C334" s="215"/>
      <c r="D334" s="215"/>
      <c r="E334" s="215"/>
      <c r="F334" s="214"/>
      <c r="G334" s="210"/>
      <c r="H334" s="214"/>
      <c r="I334" s="214"/>
      <c r="J334" s="214"/>
      <c r="K334" s="214"/>
      <c r="L334" s="214"/>
      <c r="M334" s="214"/>
      <c r="N334" s="214"/>
      <c r="O334" s="213"/>
      <c r="P334" s="209"/>
    </row>
    <row r="335" spans="1:16" ht="14.25" customHeight="1" thickBot="1">
      <c r="A335" s="213"/>
      <c r="B335" s="213"/>
      <c r="C335" s="215"/>
      <c r="D335" s="215"/>
      <c r="E335" s="215"/>
      <c r="F335" s="214"/>
      <c r="G335" s="210"/>
      <c r="H335" s="214"/>
      <c r="I335" s="214"/>
      <c r="J335" s="214"/>
      <c r="K335" s="214"/>
      <c r="L335" s="214"/>
      <c r="M335" s="214"/>
      <c r="N335" s="214"/>
      <c r="O335" s="213"/>
      <c r="P335" s="209"/>
    </row>
    <row r="336" spans="1:16" ht="14.25" customHeight="1" thickBot="1">
      <c r="A336" s="213"/>
      <c r="B336" s="213"/>
      <c r="C336" s="215"/>
      <c r="D336" s="215"/>
      <c r="E336" s="215"/>
      <c r="F336" s="214"/>
      <c r="G336" s="210"/>
      <c r="H336" s="214"/>
      <c r="I336" s="214"/>
      <c r="J336" s="214"/>
      <c r="K336" s="214"/>
      <c r="L336" s="214"/>
      <c r="M336" s="214"/>
      <c r="N336" s="214"/>
      <c r="O336" s="213"/>
      <c r="P336" s="209"/>
    </row>
    <row r="337" spans="1:16" ht="14.25" customHeight="1" thickBot="1">
      <c r="A337" s="213"/>
      <c r="B337" s="213"/>
      <c r="C337" s="215"/>
      <c r="D337" s="215"/>
      <c r="E337" s="215"/>
      <c r="F337" s="214"/>
      <c r="G337" s="210"/>
      <c r="H337" s="214"/>
      <c r="I337" s="214"/>
      <c r="J337" s="214"/>
      <c r="K337" s="214"/>
      <c r="L337" s="214"/>
      <c r="M337" s="214"/>
      <c r="N337" s="214"/>
      <c r="O337" s="213"/>
      <c r="P337" s="209"/>
    </row>
    <row r="338" spans="1:16" ht="14.25" customHeight="1" thickBot="1">
      <c r="A338" s="213"/>
      <c r="B338" s="213"/>
      <c r="C338" s="215"/>
      <c r="D338" s="215"/>
      <c r="E338" s="215"/>
      <c r="F338" s="214"/>
      <c r="G338" s="210"/>
      <c r="H338" s="214"/>
      <c r="I338" s="214"/>
      <c r="J338" s="214"/>
      <c r="K338" s="214"/>
      <c r="L338" s="214"/>
      <c r="M338" s="214"/>
      <c r="N338" s="214"/>
      <c r="O338" s="213"/>
      <c r="P338" s="209"/>
    </row>
    <row r="339" spans="1:16" ht="14.25" customHeight="1" thickBot="1">
      <c r="A339" s="213"/>
      <c r="B339" s="213"/>
      <c r="C339" s="215"/>
      <c r="D339" s="215"/>
      <c r="E339" s="215"/>
      <c r="F339" s="214"/>
      <c r="G339" s="210"/>
      <c r="H339" s="214"/>
      <c r="I339" s="214"/>
      <c r="J339" s="214"/>
      <c r="K339" s="214"/>
      <c r="L339" s="214"/>
      <c r="M339" s="214"/>
      <c r="N339" s="214"/>
      <c r="O339" s="213"/>
      <c r="P339" s="209"/>
    </row>
    <row r="340" spans="1:16" ht="14.25" customHeight="1" thickBot="1">
      <c r="A340" s="213"/>
      <c r="B340" s="213"/>
      <c r="C340" s="215"/>
      <c r="D340" s="215"/>
      <c r="E340" s="215"/>
      <c r="F340" s="214"/>
      <c r="G340" s="210"/>
      <c r="H340" s="214"/>
      <c r="I340" s="214"/>
      <c r="J340" s="214"/>
      <c r="K340" s="214"/>
      <c r="L340" s="214"/>
      <c r="M340" s="214"/>
      <c r="N340" s="214"/>
      <c r="O340" s="213"/>
      <c r="P340" s="209"/>
    </row>
    <row r="341" spans="1:16" ht="14.25" customHeight="1" thickBot="1">
      <c r="A341" s="213"/>
      <c r="B341" s="213"/>
      <c r="C341" s="215"/>
      <c r="D341" s="215"/>
      <c r="E341" s="215"/>
      <c r="F341" s="214"/>
      <c r="G341" s="210"/>
      <c r="H341" s="214"/>
      <c r="I341" s="214"/>
      <c r="J341" s="214"/>
      <c r="K341" s="214"/>
      <c r="L341" s="214"/>
      <c r="M341" s="214"/>
      <c r="N341" s="214"/>
      <c r="O341" s="213"/>
      <c r="P341" s="209"/>
    </row>
    <row r="342" spans="1:16" ht="14.25" customHeight="1" thickBot="1">
      <c r="A342" s="213"/>
      <c r="B342" s="213"/>
      <c r="C342" s="215"/>
      <c r="D342" s="215"/>
      <c r="E342" s="215"/>
      <c r="F342" s="214"/>
      <c r="G342" s="210"/>
      <c r="H342" s="214"/>
      <c r="I342" s="214"/>
      <c r="J342" s="214"/>
      <c r="K342" s="214"/>
      <c r="L342" s="214"/>
      <c r="M342" s="214"/>
      <c r="N342" s="214"/>
      <c r="O342" s="213"/>
      <c r="P342" s="209"/>
    </row>
    <row r="343" spans="1:16" ht="14.25" customHeight="1" thickBot="1">
      <c r="A343" s="213"/>
      <c r="B343" s="213"/>
      <c r="C343" s="215"/>
      <c r="D343" s="215"/>
      <c r="E343" s="215"/>
      <c r="F343" s="214"/>
      <c r="G343" s="210"/>
      <c r="H343" s="214"/>
      <c r="I343" s="214"/>
      <c r="J343" s="214"/>
      <c r="K343" s="214"/>
      <c r="L343" s="214"/>
      <c r="M343" s="214"/>
      <c r="N343" s="214"/>
      <c r="O343" s="213"/>
      <c r="P343" s="209"/>
    </row>
    <row r="344" spans="1:16" ht="14.25" customHeight="1" thickBot="1">
      <c r="A344" s="213"/>
      <c r="B344" s="213"/>
      <c r="C344" s="215"/>
      <c r="D344" s="215"/>
      <c r="E344" s="215"/>
      <c r="F344" s="214"/>
      <c r="G344" s="210"/>
      <c r="H344" s="214"/>
      <c r="I344" s="214"/>
      <c r="J344" s="214"/>
      <c r="K344" s="214"/>
      <c r="L344" s="214"/>
      <c r="M344" s="214"/>
      <c r="N344" s="214"/>
      <c r="O344" s="213"/>
      <c r="P344" s="209"/>
    </row>
    <row r="345" spans="1:16" ht="14.25" customHeight="1" thickBot="1">
      <c r="A345" s="213"/>
      <c r="B345" s="213"/>
      <c r="C345" s="215"/>
      <c r="D345" s="215"/>
      <c r="E345" s="215"/>
      <c r="F345" s="214"/>
      <c r="G345" s="210"/>
      <c r="H345" s="214"/>
      <c r="I345" s="214"/>
      <c r="J345" s="214"/>
      <c r="K345" s="214"/>
      <c r="L345" s="214"/>
      <c r="M345" s="214"/>
      <c r="N345" s="214"/>
      <c r="O345" s="213"/>
      <c r="P345" s="209"/>
    </row>
    <row r="346" spans="1:16" ht="14.25" customHeight="1">
      <c r="C346" s="209"/>
      <c r="D346" s="209"/>
      <c r="E346" s="209"/>
      <c r="F346" s="212"/>
      <c r="G346" s="210"/>
      <c r="H346" s="212"/>
      <c r="I346" s="212"/>
      <c r="J346" s="212"/>
      <c r="K346" s="212"/>
      <c r="L346" s="212"/>
      <c r="M346" s="212"/>
      <c r="N346" s="212"/>
      <c r="O346" s="211"/>
      <c r="P346" s="209"/>
    </row>
    <row r="347" spans="1:16" ht="14.25" customHeight="1">
      <c r="C347" s="209"/>
      <c r="D347" s="209"/>
      <c r="E347" s="209"/>
      <c r="F347" s="212"/>
      <c r="G347" s="210"/>
      <c r="H347" s="212"/>
      <c r="I347" s="212"/>
      <c r="J347" s="212"/>
      <c r="K347" s="212"/>
      <c r="L347" s="212"/>
      <c r="M347" s="212"/>
      <c r="N347" s="212"/>
      <c r="O347" s="211"/>
      <c r="P347" s="209"/>
    </row>
    <row r="348" spans="1:16" ht="14.25" customHeight="1">
      <c r="C348" s="209"/>
      <c r="D348" s="209"/>
      <c r="E348" s="209"/>
      <c r="F348" s="212"/>
      <c r="G348" s="210"/>
      <c r="H348" s="212"/>
      <c r="I348" s="212"/>
      <c r="J348" s="212"/>
      <c r="K348" s="212"/>
      <c r="L348" s="212"/>
      <c r="M348" s="212"/>
      <c r="N348" s="212"/>
      <c r="O348" s="211"/>
      <c r="P348" s="209"/>
    </row>
    <row r="349" spans="1:16" ht="14.25" customHeight="1">
      <c r="C349" s="209"/>
      <c r="D349" s="209"/>
      <c r="E349" s="209"/>
      <c r="F349" s="212"/>
      <c r="G349" s="210"/>
      <c r="H349" s="212"/>
      <c r="I349" s="212"/>
      <c r="J349" s="212"/>
      <c r="K349" s="212"/>
      <c r="L349" s="212"/>
      <c r="M349" s="212"/>
      <c r="N349" s="212"/>
      <c r="O349" s="211"/>
      <c r="P349" s="209"/>
    </row>
    <row r="350" spans="1:16" ht="14.25" customHeight="1">
      <c r="C350" s="209"/>
      <c r="D350" s="209"/>
      <c r="E350" s="209"/>
      <c r="F350" s="212"/>
      <c r="G350" s="210"/>
      <c r="H350" s="212"/>
      <c r="I350" s="212"/>
      <c r="J350" s="212"/>
      <c r="K350" s="212"/>
      <c r="L350" s="212"/>
      <c r="M350" s="212"/>
      <c r="N350" s="212"/>
      <c r="O350" s="211"/>
      <c r="P350" s="209"/>
    </row>
    <row r="351" spans="1:16" ht="14.25" customHeight="1">
      <c r="C351" s="209"/>
      <c r="D351" s="209"/>
      <c r="E351" s="209"/>
      <c r="F351" s="212"/>
      <c r="G351" s="210"/>
      <c r="H351" s="212"/>
      <c r="I351" s="212"/>
      <c r="J351" s="212"/>
      <c r="K351" s="212"/>
      <c r="L351" s="212"/>
      <c r="M351" s="212"/>
      <c r="N351" s="212"/>
      <c r="O351" s="211"/>
      <c r="P351" s="209"/>
    </row>
    <row r="352" spans="1:16" ht="14.25" customHeight="1">
      <c r="C352" s="209"/>
      <c r="D352" s="209"/>
      <c r="E352" s="209"/>
      <c r="F352" s="212"/>
      <c r="G352" s="210"/>
      <c r="H352" s="212"/>
      <c r="I352" s="212"/>
      <c r="J352" s="212"/>
      <c r="K352" s="212"/>
      <c r="L352" s="212"/>
      <c r="M352" s="212"/>
      <c r="N352" s="212"/>
      <c r="O352" s="211"/>
      <c r="P352" s="209"/>
    </row>
    <row r="353" spans="3:16" ht="14.25" customHeight="1">
      <c r="C353" s="209"/>
      <c r="D353" s="209"/>
      <c r="E353" s="209"/>
      <c r="F353" s="212"/>
      <c r="G353" s="210"/>
      <c r="H353" s="212"/>
      <c r="I353" s="212"/>
      <c r="J353" s="212"/>
      <c r="K353" s="212"/>
      <c r="L353" s="212"/>
      <c r="M353" s="212"/>
      <c r="N353" s="212"/>
      <c r="O353" s="211"/>
      <c r="P353" s="209"/>
    </row>
    <row r="354" spans="3:16" ht="14.25" customHeight="1">
      <c r="C354" s="209"/>
      <c r="D354" s="209"/>
      <c r="E354" s="209"/>
      <c r="F354" s="212"/>
      <c r="G354" s="210"/>
      <c r="H354" s="212"/>
      <c r="I354" s="212"/>
      <c r="J354" s="212"/>
      <c r="K354" s="212"/>
      <c r="L354" s="212"/>
      <c r="M354" s="212"/>
      <c r="N354" s="212"/>
      <c r="O354" s="211"/>
      <c r="P354" s="209"/>
    </row>
    <row r="355" spans="3:16" ht="14.25" customHeight="1">
      <c r="C355" s="209"/>
      <c r="D355" s="209"/>
      <c r="E355" s="209"/>
      <c r="F355" s="212"/>
      <c r="G355" s="210"/>
      <c r="H355" s="212"/>
      <c r="I355" s="212"/>
      <c r="J355" s="212"/>
      <c r="K355" s="212"/>
      <c r="L355" s="212"/>
      <c r="M355" s="212"/>
      <c r="N355" s="212"/>
      <c r="O355" s="211"/>
      <c r="P355" s="209"/>
    </row>
    <row r="356" spans="3:16" ht="14.25" customHeight="1">
      <c r="C356" s="209"/>
      <c r="D356" s="209"/>
      <c r="E356" s="209"/>
      <c r="F356" s="212"/>
      <c r="G356" s="210"/>
      <c r="H356" s="212"/>
      <c r="I356" s="212"/>
      <c r="J356" s="212"/>
      <c r="K356" s="212"/>
      <c r="L356" s="212"/>
      <c r="M356" s="212"/>
      <c r="N356" s="212"/>
      <c r="O356" s="211"/>
      <c r="P356" s="209"/>
    </row>
    <row r="357" spans="3:16" ht="14.25" customHeight="1">
      <c r="C357" s="209"/>
      <c r="D357" s="209"/>
      <c r="E357" s="209"/>
      <c r="F357" s="212"/>
      <c r="G357" s="210"/>
      <c r="H357" s="212"/>
      <c r="I357" s="212"/>
      <c r="J357" s="212"/>
      <c r="K357" s="212"/>
      <c r="L357" s="212"/>
      <c r="M357" s="212"/>
      <c r="N357" s="212"/>
      <c r="O357" s="211"/>
      <c r="P357" s="209"/>
    </row>
    <row r="358" spans="3:16" ht="14.25" customHeight="1">
      <c r="C358" s="209"/>
      <c r="D358" s="209"/>
      <c r="E358" s="209"/>
      <c r="F358" s="212"/>
      <c r="G358" s="210"/>
      <c r="H358" s="212"/>
      <c r="I358" s="212"/>
      <c r="J358" s="212"/>
      <c r="K358" s="212"/>
      <c r="L358" s="212"/>
      <c r="M358" s="212"/>
      <c r="N358" s="212"/>
      <c r="O358" s="211"/>
      <c r="P358" s="209"/>
    </row>
    <row r="359" spans="3:16" ht="14.25" customHeight="1">
      <c r="C359" s="209"/>
      <c r="D359" s="209"/>
      <c r="E359" s="209"/>
      <c r="F359" s="212"/>
      <c r="G359" s="210"/>
      <c r="H359" s="212"/>
      <c r="I359" s="212"/>
      <c r="J359" s="212"/>
      <c r="K359" s="212"/>
      <c r="L359" s="212"/>
      <c r="M359" s="212"/>
      <c r="N359" s="212"/>
      <c r="O359" s="211"/>
      <c r="P359" s="209"/>
    </row>
    <row r="360" spans="3:16" ht="14.25" customHeight="1">
      <c r="C360" s="209"/>
      <c r="D360" s="209"/>
      <c r="E360" s="209"/>
      <c r="F360" s="212"/>
      <c r="G360" s="210"/>
      <c r="H360" s="212"/>
      <c r="I360" s="212"/>
      <c r="J360" s="212"/>
      <c r="K360" s="212"/>
      <c r="L360" s="212"/>
      <c r="M360" s="212"/>
      <c r="N360" s="212"/>
      <c r="O360" s="211"/>
      <c r="P360" s="209"/>
    </row>
    <row r="361" spans="3:16" ht="14.25" customHeight="1">
      <c r="C361" s="209"/>
      <c r="D361" s="209"/>
      <c r="E361" s="209"/>
      <c r="F361" s="212"/>
      <c r="G361" s="210"/>
      <c r="H361" s="212"/>
      <c r="I361" s="212"/>
      <c r="J361" s="212"/>
      <c r="K361" s="212"/>
      <c r="L361" s="212"/>
      <c r="M361" s="212"/>
      <c r="N361" s="212"/>
      <c r="O361" s="211"/>
      <c r="P361" s="209"/>
    </row>
    <row r="362" spans="3:16" ht="14.25" customHeight="1">
      <c r="C362" s="209"/>
      <c r="D362" s="209"/>
      <c r="E362" s="209"/>
      <c r="F362" s="212"/>
      <c r="G362" s="210"/>
      <c r="H362" s="212"/>
      <c r="I362" s="212"/>
      <c r="J362" s="212"/>
      <c r="K362" s="212"/>
      <c r="L362" s="212"/>
      <c r="M362" s="212"/>
      <c r="N362" s="212"/>
      <c r="O362" s="211"/>
      <c r="P362" s="209"/>
    </row>
    <row r="363" spans="3:16" ht="14.25" customHeight="1">
      <c r="C363" s="209"/>
      <c r="D363" s="209"/>
      <c r="E363" s="209"/>
      <c r="F363" s="212"/>
      <c r="G363" s="210"/>
      <c r="H363" s="212"/>
      <c r="I363" s="212"/>
      <c r="J363" s="212"/>
      <c r="K363" s="212"/>
      <c r="L363" s="212"/>
      <c r="M363" s="212"/>
      <c r="N363" s="212"/>
      <c r="O363" s="211"/>
      <c r="P363" s="209"/>
    </row>
    <row r="364" spans="3:16" ht="14.25" customHeight="1">
      <c r="C364" s="209"/>
      <c r="D364" s="209"/>
      <c r="E364" s="209"/>
      <c r="F364" s="212"/>
      <c r="G364" s="210"/>
      <c r="H364" s="212"/>
      <c r="I364" s="212"/>
      <c r="J364" s="212"/>
      <c r="K364" s="212"/>
      <c r="L364" s="212"/>
      <c r="M364" s="212"/>
      <c r="N364" s="212"/>
      <c r="O364" s="211"/>
      <c r="P364" s="209"/>
    </row>
    <row r="365" spans="3:16" ht="14.25" customHeight="1">
      <c r="C365" s="209"/>
      <c r="D365" s="209"/>
      <c r="E365" s="209"/>
      <c r="F365" s="212"/>
      <c r="G365" s="210"/>
      <c r="H365" s="212"/>
      <c r="I365" s="212"/>
      <c r="J365" s="212"/>
      <c r="K365" s="212"/>
      <c r="L365" s="212"/>
      <c r="M365" s="212"/>
      <c r="N365" s="212"/>
      <c r="O365" s="211"/>
      <c r="P365" s="209"/>
    </row>
    <row r="366" spans="3:16" ht="14.25" customHeight="1">
      <c r="C366" s="209"/>
      <c r="D366" s="209"/>
      <c r="E366" s="209"/>
      <c r="F366" s="212"/>
      <c r="G366" s="210"/>
      <c r="H366" s="212"/>
      <c r="I366" s="212"/>
      <c r="J366" s="212"/>
      <c r="K366" s="212"/>
      <c r="L366" s="212"/>
      <c r="M366" s="212"/>
      <c r="N366" s="212"/>
      <c r="O366" s="211"/>
      <c r="P366" s="209"/>
    </row>
    <row r="367" spans="3:16" ht="14.25" customHeight="1">
      <c r="C367" s="209"/>
      <c r="D367" s="209"/>
      <c r="E367" s="209"/>
      <c r="F367" s="212"/>
      <c r="G367" s="210"/>
      <c r="H367" s="212"/>
      <c r="I367" s="212"/>
      <c r="J367" s="212"/>
      <c r="K367" s="212"/>
      <c r="L367" s="212"/>
      <c r="M367" s="212"/>
      <c r="N367" s="212"/>
      <c r="O367" s="211"/>
      <c r="P367" s="209"/>
    </row>
    <row r="368" spans="3:16" ht="14.25" customHeight="1">
      <c r="C368" s="209"/>
      <c r="D368" s="209"/>
      <c r="E368" s="209"/>
      <c r="F368" s="212"/>
      <c r="G368" s="210"/>
      <c r="H368" s="212"/>
      <c r="I368" s="212"/>
      <c r="J368" s="212"/>
      <c r="K368" s="212"/>
      <c r="L368" s="212"/>
      <c r="M368" s="212"/>
      <c r="N368" s="212"/>
      <c r="O368" s="211"/>
      <c r="P368" s="209"/>
    </row>
    <row r="369" spans="3:16" ht="14.25" customHeight="1">
      <c r="C369" s="209"/>
      <c r="D369" s="209"/>
      <c r="E369" s="209"/>
      <c r="F369" s="212"/>
      <c r="G369" s="210"/>
      <c r="H369" s="212"/>
      <c r="I369" s="212"/>
      <c r="J369" s="212"/>
      <c r="K369" s="212"/>
      <c r="L369" s="212"/>
      <c r="M369" s="212"/>
      <c r="N369" s="212"/>
      <c r="O369" s="211"/>
      <c r="P369" s="209"/>
    </row>
    <row r="370" spans="3:16" ht="14.25" customHeight="1">
      <c r="C370" s="209"/>
      <c r="D370" s="209"/>
      <c r="E370" s="209"/>
      <c r="F370" s="212"/>
      <c r="G370" s="210"/>
      <c r="H370" s="212"/>
      <c r="I370" s="212"/>
      <c r="J370" s="212"/>
      <c r="K370" s="212"/>
      <c r="L370" s="212"/>
      <c r="M370" s="212"/>
      <c r="N370" s="212"/>
      <c r="O370" s="211"/>
      <c r="P370" s="209"/>
    </row>
    <row r="371" spans="3:16" ht="14.25" customHeight="1">
      <c r="C371" s="209"/>
      <c r="D371" s="209"/>
      <c r="E371" s="209"/>
      <c r="F371" s="212"/>
      <c r="G371" s="210"/>
      <c r="H371" s="212"/>
      <c r="I371" s="212"/>
      <c r="J371" s="212"/>
      <c r="K371" s="212"/>
      <c r="L371" s="212"/>
      <c r="M371" s="212"/>
      <c r="N371" s="212"/>
      <c r="O371" s="211"/>
      <c r="P371" s="209"/>
    </row>
    <row r="372" spans="3:16" ht="14.25" customHeight="1">
      <c r="C372" s="209"/>
      <c r="D372" s="209"/>
      <c r="E372" s="209"/>
      <c r="F372" s="212"/>
      <c r="G372" s="210"/>
      <c r="H372" s="212"/>
      <c r="I372" s="212"/>
      <c r="J372" s="212"/>
      <c r="K372" s="212"/>
      <c r="L372" s="212"/>
      <c r="M372" s="212"/>
      <c r="N372" s="212"/>
      <c r="O372" s="211"/>
      <c r="P372" s="209"/>
    </row>
    <row r="373" spans="3:16" ht="14.25" customHeight="1">
      <c r="C373" s="209"/>
      <c r="D373" s="209"/>
      <c r="E373" s="209"/>
      <c r="F373" s="212"/>
      <c r="G373" s="210"/>
      <c r="H373" s="212"/>
      <c r="I373" s="212"/>
      <c r="J373" s="212"/>
      <c r="K373" s="212"/>
      <c r="L373" s="212"/>
      <c r="M373" s="212"/>
      <c r="N373" s="212"/>
      <c r="O373" s="211"/>
      <c r="P373" s="209"/>
    </row>
    <row r="374" spans="3:16" ht="14.25" customHeight="1">
      <c r="C374" s="209"/>
      <c r="D374" s="209"/>
      <c r="E374" s="209"/>
      <c r="F374" s="212"/>
      <c r="G374" s="210"/>
      <c r="H374" s="212"/>
      <c r="I374" s="212"/>
      <c r="J374" s="212"/>
      <c r="K374" s="212"/>
      <c r="L374" s="212"/>
      <c r="M374" s="212"/>
      <c r="N374" s="212"/>
      <c r="O374" s="211"/>
      <c r="P374" s="209"/>
    </row>
    <row r="375" spans="3:16" ht="14.25" customHeight="1">
      <c r="C375" s="209"/>
      <c r="D375" s="209"/>
      <c r="E375" s="209"/>
      <c r="F375" s="212"/>
      <c r="G375" s="210"/>
      <c r="H375" s="212"/>
      <c r="I375" s="212"/>
      <c r="J375" s="212"/>
      <c r="K375" s="212"/>
      <c r="L375" s="212"/>
      <c r="M375" s="212"/>
      <c r="N375" s="212"/>
      <c r="O375" s="211"/>
      <c r="P375" s="209"/>
    </row>
    <row r="376" spans="3:16" ht="14.25" customHeight="1">
      <c r="C376" s="209"/>
      <c r="D376" s="209"/>
      <c r="E376" s="209"/>
      <c r="F376" s="212"/>
      <c r="G376" s="210"/>
      <c r="H376" s="212"/>
      <c r="I376" s="212"/>
      <c r="J376" s="212"/>
      <c r="K376" s="212"/>
      <c r="L376" s="212"/>
      <c r="M376" s="212"/>
      <c r="N376" s="212"/>
      <c r="O376" s="211"/>
      <c r="P376" s="209"/>
    </row>
    <row r="377" spans="3:16" ht="14.25" customHeight="1">
      <c r="C377" s="209"/>
      <c r="D377" s="209"/>
      <c r="E377" s="209"/>
      <c r="F377" s="212"/>
      <c r="G377" s="210"/>
      <c r="H377" s="212"/>
      <c r="I377" s="212"/>
      <c r="J377" s="212"/>
      <c r="K377" s="212"/>
      <c r="L377" s="212"/>
      <c r="M377" s="212"/>
      <c r="N377" s="212"/>
      <c r="O377" s="211"/>
      <c r="P377" s="209"/>
    </row>
    <row r="378" spans="3:16" ht="14.25" customHeight="1">
      <c r="C378" s="209"/>
      <c r="D378" s="209"/>
      <c r="E378" s="209"/>
      <c r="F378" s="212"/>
      <c r="G378" s="210"/>
      <c r="H378" s="212"/>
      <c r="I378" s="212"/>
      <c r="J378" s="212"/>
      <c r="K378" s="212"/>
      <c r="L378" s="212"/>
      <c r="M378" s="212"/>
      <c r="N378" s="212"/>
      <c r="O378" s="211"/>
      <c r="P378" s="209"/>
    </row>
    <row r="379" spans="3:16" ht="14.25" customHeight="1">
      <c r="C379" s="209"/>
      <c r="D379" s="209"/>
      <c r="E379" s="209"/>
      <c r="F379" s="212"/>
      <c r="G379" s="210"/>
      <c r="H379" s="212"/>
      <c r="I379" s="212"/>
      <c r="J379" s="212"/>
      <c r="K379" s="212"/>
      <c r="L379" s="212"/>
      <c r="M379" s="212"/>
      <c r="N379" s="212"/>
      <c r="O379" s="211"/>
      <c r="P379" s="209"/>
    </row>
    <row r="380" spans="3:16" ht="14.25" customHeight="1">
      <c r="C380" s="209"/>
      <c r="D380" s="209"/>
      <c r="E380" s="209"/>
      <c r="F380" s="212"/>
      <c r="G380" s="210"/>
      <c r="H380" s="212"/>
      <c r="I380" s="212"/>
      <c r="J380" s="212"/>
      <c r="K380" s="212"/>
      <c r="L380" s="212"/>
      <c r="M380" s="212"/>
      <c r="N380" s="212"/>
      <c r="O380" s="211"/>
      <c r="P380" s="209"/>
    </row>
    <row r="381" spans="3:16" ht="14.25" customHeight="1">
      <c r="C381" s="209"/>
      <c r="D381" s="209"/>
      <c r="E381" s="209"/>
      <c r="F381" s="212"/>
      <c r="G381" s="210"/>
      <c r="H381" s="212"/>
      <c r="I381" s="212"/>
      <c r="J381" s="212"/>
      <c r="K381" s="212"/>
      <c r="L381" s="212"/>
      <c r="M381" s="212"/>
      <c r="N381" s="212"/>
      <c r="O381" s="211"/>
      <c r="P381" s="209"/>
    </row>
    <row r="382" spans="3:16" ht="14.25" customHeight="1">
      <c r="C382" s="209"/>
      <c r="D382" s="209"/>
      <c r="E382" s="209"/>
      <c r="F382" s="212"/>
      <c r="G382" s="210"/>
      <c r="H382" s="212"/>
      <c r="I382" s="212"/>
      <c r="J382" s="212"/>
      <c r="K382" s="212"/>
      <c r="L382" s="212"/>
      <c r="M382" s="212"/>
      <c r="N382" s="212"/>
      <c r="O382" s="211"/>
      <c r="P382" s="209"/>
    </row>
    <row r="383" spans="3:16" ht="14.25" customHeight="1">
      <c r="C383" s="209"/>
      <c r="D383" s="209"/>
      <c r="E383" s="209"/>
      <c r="F383" s="212"/>
      <c r="G383" s="210"/>
      <c r="H383" s="212"/>
      <c r="I383" s="212"/>
      <c r="J383" s="212"/>
      <c r="K383" s="212"/>
      <c r="L383" s="212"/>
      <c r="M383" s="212"/>
      <c r="N383" s="212"/>
      <c r="O383" s="211"/>
      <c r="P383" s="209"/>
    </row>
    <row r="384" spans="3:16" ht="14.25" customHeight="1">
      <c r="C384" s="209"/>
      <c r="D384" s="209"/>
      <c r="E384" s="209"/>
      <c r="F384" s="212"/>
      <c r="G384" s="210"/>
      <c r="H384" s="212"/>
      <c r="I384" s="212"/>
      <c r="J384" s="212"/>
      <c r="K384" s="212"/>
      <c r="L384" s="212"/>
      <c r="M384" s="212"/>
      <c r="N384" s="212"/>
      <c r="O384" s="211"/>
      <c r="P384" s="209"/>
    </row>
    <row r="385" spans="3:16" ht="14.25" customHeight="1">
      <c r="C385" s="209"/>
      <c r="D385" s="209"/>
      <c r="E385" s="209"/>
      <c r="F385" s="212"/>
      <c r="G385" s="210"/>
      <c r="H385" s="212"/>
      <c r="I385" s="212"/>
      <c r="J385" s="212"/>
      <c r="K385" s="212"/>
      <c r="L385" s="212"/>
      <c r="M385" s="212"/>
      <c r="N385" s="212"/>
      <c r="O385" s="211"/>
      <c r="P385" s="209"/>
    </row>
    <row r="386" spans="3:16" ht="14.25" customHeight="1">
      <c r="C386" s="209"/>
      <c r="D386" s="209"/>
      <c r="E386" s="209"/>
      <c r="F386" s="212"/>
      <c r="G386" s="210"/>
      <c r="H386" s="212"/>
      <c r="I386" s="212"/>
      <c r="J386" s="212"/>
      <c r="K386" s="212"/>
      <c r="L386" s="212"/>
      <c r="M386" s="212"/>
      <c r="N386" s="212"/>
      <c r="O386" s="211"/>
      <c r="P386" s="209"/>
    </row>
    <row r="387" spans="3:16" ht="14.25" customHeight="1">
      <c r="C387" s="209"/>
      <c r="D387" s="209"/>
      <c r="E387" s="209"/>
      <c r="F387" s="212"/>
      <c r="G387" s="210"/>
      <c r="H387" s="212"/>
      <c r="I387" s="212"/>
      <c r="J387" s="212"/>
      <c r="K387" s="212"/>
      <c r="L387" s="212"/>
      <c r="M387" s="212"/>
      <c r="N387" s="212"/>
      <c r="O387" s="211"/>
      <c r="P387" s="209"/>
    </row>
    <row r="388" spans="3:16" ht="14.25" customHeight="1">
      <c r="C388" s="209"/>
      <c r="D388" s="209"/>
      <c r="E388" s="209"/>
      <c r="F388" s="212"/>
      <c r="G388" s="210"/>
      <c r="H388" s="212"/>
      <c r="I388" s="212"/>
      <c r="J388" s="212"/>
      <c r="K388" s="212"/>
      <c r="L388" s="212"/>
      <c r="M388" s="212"/>
      <c r="N388" s="212"/>
      <c r="O388" s="211"/>
      <c r="P388" s="209"/>
    </row>
    <row r="389" spans="3:16" ht="14.25" customHeight="1">
      <c r="C389" s="209"/>
      <c r="D389" s="209"/>
      <c r="E389" s="209"/>
      <c r="F389" s="212"/>
      <c r="G389" s="210"/>
      <c r="H389" s="212"/>
      <c r="I389" s="212"/>
      <c r="J389" s="212"/>
      <c r="K389" s="212"/>
      <c r="L389" s="212"/>
      <c r="M389" s="212"/>
      <c r="N389" s="212"/>
      <c r="O389" s="211"/>
      <c r="P389" s="209"/>
    </row>
    <row r="390" spans="3:16" ht="14.25" customHeight="1">
      <c r="C390" s="209"/>
      <c r="D390" s="209"/>
      <c r="E390" s="209"/>
      <c r="F390" s="212"/>
      <c r="G390" s="210"/>
      <c r="H390" s="212"/>
      <c r="I390" s="212"/>
      <c r="J390" s="212"/>
      <c r="K390" s="212"/>
      <c r="L390" s="212"/>
      <c r="M390" s="212"/>
      <c r="N390" s="212"/>
      <c r="O390" s="211"/>
      <c r="P390" s="209"/>
    </row>
    <row r="391" spans="3:16" ht="14.25" customHeight="1">
      <c r="C391" s="209"/>
      <c r="D391" s="209"/>
      <c r="E391" s="209"/>
      <c r="F391" s="212"/>
      <c r="G391" s="210"/>
      <c r="H391" s="212"/>
      <c r="I391" s="212"/>
      <c r="J391" s="212"/>
      <c r="K391" s="212"/>
      <c r="L391" s="212"/>
      <c r="M391" s="212"/>
      <c r="N391" s="212"/>
      <c r="O391" s="211"/>
      <c r="P391" s="209"/>
    </row>
    <row r="392" spans="3:16" ht="14.25" customHeight="1">
      <c r="C392" s="209"/>
      <c r="D392" s="209"/>
      <c r="E392" s="209"/>
      <c r="F392" s="212"/>
      <c r="G392" s="210"/>
      <c r="H392" s="212"/>
      <c r="I392" s="212"/>
      <c r="J392" s="212"/>
      <c r="K392" s="212"/>
      <c r="L392" s="212"/>
      <c r="M392" s="212"/>
      <c r="N392" s="212"/>
      <c r="O392" s="211"/>
      <c r="P392" s="209"/>
    </row>
    <row r="393" spans="3:16" ht="14.25" customHeight="1">
      <c r="C393" s="209"/>
      <c r="D393" s="209"/>
      <c r="E393" s="209"/>
      <c r="F393" s="212"/>
      <c r="G393" s="210"/>
      <c r="H393" s="212"/>
      <c r="I393" s="212"/>
      <c r="J393" s="212"/>
      <c r="K393" s="212"/>
      <c r="L393" s="212"/>
      <c r="M393" s="212"/>
      <c r="N393" s="212"/>
      <c r="O393" s="211"/>
      <c r="P393" s="209"/>
    </row>
    <row r="394" spans="3:16" ht="14.25" customHeight="1">
      <c r="C394" s="209"/>
      <c r="D394" s="209"/>
      <c r="E394" s="209"/>
      <c r="F394" s="212"/>
      <c r="G394" s="210"/>
      <c r="H394" s="212"/>
      <c r="I394" s="212"/>
      <c r="J394" s="212"/>
      <c r="K394" s="212"/>
      <c r="L394" s="212"/>
      <c r="M394" s="212"/>
      <c r="N394" s="212"/>
      <c r="O394" s="211"/>
      <c r="P394" s="209"/>
    </row>
    <row r="395" spans="3:16" ht="14.25" customHeight="1">
      <c r="C395" s="209"/>
      <c r="D395" s="209"/>
      <c r="E395" s="209"/>
      <c r="F395" s="212"/>
      <c r="G395" s="210"/>
      <c r="H395" s="212"/>
      <c r="I395" s="212"/>
      <c r="J395" s="212"/>
      <c r="K395" s="212"/>
      <c r="L395" s="212"/>
      <c r="M395" s="212"/>
      <c r="N395" s="212"/>
      <c r="O395" s="211"/>
      <c r="P395" s="209"/>
    </row>
    <row r="396" spans="3:16" ht="14.25" customHeight="1">
      <c r="C396" s="209"/>
      <c r="D396" s="209"/>
      <c r="E396" s="209"/>
      <c r="F396" s="212"/>
      <c r="G396" s="210"/>
      <c r="H396" s="212"/>
      <c r="I396" s="212"/>
      <c r="J396" s="212"/>
      <c r="K396" s="212"/>
      <c r="L396" s="212"/>
      <c r="M396" s="212"/>
      <c r="N396" s="212"/>
      <c r="O396" s="211"/>
      <c r="P396" s="209"/>
    </row>
    <row r="397" spans="3:16" ht="14.25" customHeight="1">
      <c r="C397" s="209"/>
      <c r="D397" s="209"/>
      <c r="E397" s="209"/>
      <c r="F397" s="212"/>
      <c r="G397" s="210"/>
      <c r="H397" s="212"/>
      <c r="I397" s="212"/>
      <c r="J397" s="212"/>
      <c r="K397" s="212"/>
      <c r="L397" s="212"/>
      <c r="M397" s="212"/>
      <c r="N397" s="212"/>
      <c r="O397" s="211"/>
      <c r="P397" s="209"/>
    </row>
    <row r="398" spans="3:16" ht="14.25" customHeight="1">
      <c r="C398" s="209"/>
      <c r="D398" s="209"/>
      <c r="E398" s="209"/>
      <c r="F398" s="212"/>
      <c r="G398" s="210"/>
      <c r="H398" s="212"/>
      <c r="I398" s="212"/>
      <c r="J398" s="212"/>
      <c r="K398" s="212"/>
      <c r="L398" s="212"/>
      <c r="M398" s="212"/>
      <c r="N398" s="212"/>
      <c r="O398" s="211"/>
      <c r="P398" s="209"/>
    </row>
    <row r="399" spans="3:16" ht="14.25" customHeight="1">
      <c r="C399" s="209"/>
      <c r="D399" s="209"/>
      <c r="E399" s="209"/>
      <c r="F399" s="212"/>
      <c r="G399" s="210"/>
      <c r="H399" s="212"/>
      <c r="I399" s="212"/>
      <c r="J399" s="212"/>
      <c r="K399" s="212"/>
      <c r="L399" s="212"/>
      <c r="M399" s="212"/>
      <c r="N399" s="212"/>
      <c r="O399" s="211"/>
      <c r="P399" s="209"/>
    </row>
    <row r="400" spans="3:16" ht="14.25" customHeight="1">
      <c r="C400" s="209"/>
      <c r="D400" s="209"/>
      <c r="E400" s="209"/>
      <c r="F400" s="212"/>
      <c r="G400" s="210"/>
      <c r="H400" s="212"/>
      <c r="I400" s="212"/>
      <c r="J400" s="212"/>
      <c r="K400" s="212"/>
      <c r="L400" s="212"/>
      <c r="M400" s="212"/>
      <c r="N400" s="212"/>
      <c r="O400" s="211"/>
      <c r="P400" s="209"/>
    </row>
    <row r="401" spans="3:16" ht="14.25" customHeight="1">
      <c r="C401" s="209"/>
      <c r="D401" s="209"/>
      <c r="E401" s="209"/>
      <c r="F401" s="212"/>
      <c r="G401" s="210"/>
      <c r="H401" s="212"/>
      <c r="I401" s="212"/>
      <c r="J401" s="212"/>
      <c r="K401" s="212"/>
      <c r="L401" s="212"/>
      <c r="M401" s="212"/>
      <c r="N401" s="212"/>
      <c r="O401" s="211"/>
      <c r="P401" s="209"/>
    </row>
    <row r="402" spans="3:16" ht="14.25" customHeight="1">
      <c r="C402" s="209"/>
      <c r="D402" s="209"/>
      <c r="E402" s="209"/>
      <c r="F402" s="212"/>
      <c r="G402" s="210"/>
      <c r="H402" s="212"/>
      <c r="I402" s="212"/>
      <c r="J402" s="212"/>
      <c r="K402" s="212"/>
      <c r="L402" s="212"/>
      <c r="M402" s="212"/>
      <c r="N402" s="212"/>
      <c r="O402" s="211"/>
      <c r="P402" s="209"/>
    </row>
    <row r="403" spans="3:16" ht="14.25" customHeight="1">
      <c r="C403" s="209"/>
      <c r="D403" s="209"/>
      <c r="E403" s="209"/>
      <c r="F403" s="212"/>
      <c r="G403" s="210"/>
      <c r="H403" s="212"/>
      <c r="I403" s="212"/>
      <c r="J403" s="212"/>
      <c r="K403" s="212"/>
      <c r="L403" s="212"/>
      <c r="M403" s="212"/>
      <c r="N403" s="212"/>
      <c r="O403" s="211"/>
      <c r="P403" s="209"/>
    </row>
    <row r="404" spans="3:16" ht="14.25" customHeight="1">
      <c r="C404" s="209"/>
      <c r="D404" s="209"/>
      <c r="E404" s="209"/>
      <c r="F404" s="212"/>
      <c r="G404" s="210"/>
      <c r="H404" s="212"/>
      <c r="I404" s="212"/>
      <c r="J404" s="212"/>
      <c r="K404" s="212"/>
      <c r="L404" s="212"/>
      <c r="M404" s="212"/>
      <c r="N404" s="212"/>
      <c r="O404" s="211"/>
      <c r="P404" s="209"/>
    </row>
    <row r="405" spans="3:16" ht="14.25" customHeight="1">
      <c r="C405" s="209"/>
      <c r="D405" s="209"/>
      <c r="E405" s="209"/>
      <c r="F405" s="212"/>
      <c r="G405" s="210"/>
      <c r="H405" s="212"/>
      <c r="I405" s="212"/>
      <c r="J405" s="212"/>
      <c r="K405" s="212"/>
      <c r="L405" s="212"/>
      <c r="M405" s="212"/>
      <c r="N405" s="212"/>
      <c r="O405" s="211"/>
      <c r="P405" s="209"/>
    </row>
    <row r="406" spans="3:16" ht="14.25" customHeight="1">
      <c r="C406" s="209"/>
      <c r="D406" s="209"/>
      <c r="E406" s="209"/>
      <c r="F406" s="212"/>
      <c r="G406" s="210"/>
      <c r="H406" s="212"/>
      <c r="I406" s="212"/>
      <c r="J406" s="212"/>
      <c r="K406" s="212"/>
      <c r="L406" s="212"/>
      <c r="M406" s="212"/>
      <c r="N406" s="212"/>
      <c r="O406" s="211"/>
      <c r="P406" s="209"/>
    </row>
    <row r="407" spans="3:16" ht="14.25" customHeight="1">
      <c r="C407" s="209"/>
      <c r="D407" s="209"/>
      <c r="E407" s="209"/>
      <c r="F407" s="212"/>
      <c r="G407" s="210"/>
      <c r="H407" s="212"/>
      <c r="I407" s="212"/>
      <c r="J407" s="212"/>
      <c r="K407" s="212"/>
      <c r="L407" s="212"/>
      <c r="M407" s="212"/>
      <c r="N407" s="212"/>
      <c r="O407" s="211"/>
      <c r="P407" s="209"/>
    </row>
    <row r="408" spans="3:16" ht="14.25" customHeight="1">
      <c r="C408" s="209"/>
      <c r="D408" s="209"/>
      <c r="E408" s="209"/>
      <c r="F408" s="212"/>
      <c r="G408" s="210"/>
      <c r="H408" s="212"/>
      <c r="I408" s="212"/>
      <c r="J408" s="212"/>
      <c r="K408" s="212"/>
      <c r="L408" s="212"/>
      <c r="M408" s="212"/>
      <c r="N408" s="212"/>
      <c r="O408" s="211"/>
      <c r="P408" s="209"/>
    </row>
    <row r="409" spans="3:16" ht="14.25" customHeight="1">
      <c r="C409" s="209"/>
      <c r="D409" s="209"/>
      <c r="E409" s="209"/>
      <c r="F409" s="212"/>
      <c r="G409" s="210"/>
      <c r="H409" s="212"/>
      <c r="I409" s="212"/>
      <c r="J409" s="212"/>
      <c r="K409" s="212"/>
      <c r="L409" s="212"/>
      <c r="M409" s="212"/>
      <c r="N409" s="212"/>
      <c r="O409" s="211"/>
      <c r="P409" s="209"/>
    </row>
    <row r="410" spans="3:16" ht="14.25" customHeight="1">
      <c r="C410" s="209"/>
      <c r="D410" s="209"/>
      <c r="E410" s="209"/>
      <c r="F410" s="212"/>
      <c r="G410" s="210"/>
      <c r="H410" s="212"/>
      <c r="I410" s="212"/>
      <c r="J410" s="212"/>
      <c r="K410" s="212"/>
      <c r="L410" s="212"/>
      <c r="M410" s="212"/>
      <c r="N410" s="212"/>
      <c r="O410" s="211"/>
      <c r="P410" s="209"/>
    </row>
    <row r="411" spans="3:16" ht="14.25" customHeight="1">
      <c r="C411" s="209"/>
      <c r="D411" s="209"/>
      <c r="E411" s="209"/>
      <c r="F411" s="212"/>
      <c r="G411" s="210"/>
      <c r="H411" s="212"/>
      <c r="I411" s="212"/>
      <c r="J411" s="212"/>
      <c r="K411" s="212"/>
      <c r="L411" s="212"/>
      <c r="M411" s="212"/>
      <c r="N411" s="212"/>
      <c r="O411" s="211"/>
      <c r="P411" s="209"/>
    </row>
    <row r="412" spans="3:16" ht="14.25" customHeight="1">
      <c r="C412" s="209"/>
      <c r="D412" s="209"/>
      <c r="E412" s="209"/>
      <c r="F412" s="212"/>
      <c r="G412" s="210"/>
      <c r="H412" s="212"/>
      <c r="I412" s="212"/>
      <c r="J412" s="212"/>
      <c r="K412" s="212"/>
      <c r="L412" s="212"/>
      <c r="M412" s="212"/>
      <c r="N412" s="212"/>
      <c r="O412" s="211"/>
      <c r="P412" s="209"/>
    </row>
    <row r="413" spans="3:16" ht="14.25" customHeight="1">
      <c r="C413" s="209"/>
      <c r="D413" s="209"/>
      <c r="E413" s="209"/>
      <c r="F413" s="212"/>
      <c r="G413" s="210"/>
      <c r="H413" s="212"/>
      <c r="I413" s="212"/>
      <c r="J413" s="212"/>
      <c r="K413" s="212"/>
      <c r="L413" s="212"/>
      <c r="M413" s="212"/>
      <c r="N413" s="212"/>
      <c r="O413" s="211"/>
      <c r="P413" s="209"/>
    </row>
    <row r="414" spans="3:16" ht="14.25" customHeight="1">
      <c r="C414" s="209"/>
      <c r="D414" s="209"/>
      <c r="E414" s="209"/>
      <c r="F414" s="212"/>
      <c r="G414" s="210"/>
      <c r="H414" s="212"/>
      <c r="I414" s="212"/>
      <c r="J414" s="212"/>
      <c r="K414" s="212"/>
      <c r="L414" s="212"/>
      <c r="M414" s="212"/>
      <c r="N414" s="212"/>
      <c r="O414" s="211"/>
      <c r="P414" s="209"/>
    </row>
    <row r="415" spans="3:16" ht="14.25" customHeight="1">
      <c r="C415" s="209"/>
      <c r="D415" s="209"/>
      <c r="E415" s="209"/>
      <c r="F415" s="212"/>
      <c r="G415" s="210"/>
      <c r="H415" s="212"/>
      <c r="I415" s="212"/>
      <c r="J415" s="212"/>
      <c r="K415" s="212"/>
      <c r="L415" s="212"/>
      <c r="M415" s="212"/>
      <c r="N415" s="212"/>
      <c r="O415" s="211"/>
      <c r="P415" s="209"/>
    </row>
    <row r="416" spans="3:16" ht="14.25" customHeight="1">
      <c r="C416" s="209"/>
      <c r="D416" s="209"/>
      <c r="E416" s="209"/>
      <c r="F416" s="212"/>
      <c r="G416" s="210"/>
      <c r="H416" s="212"/>
      <c r="I416" s="212"/>
      <c r="J416" s="212"/>
      <c r="K416" s="212"/>
      <c r="L416" s="212"/>
      <c r="M416" s="212"/>
      <c r="N416" s="212"/>
      <c r="O416" s="211"/>
      <c r="P416" s="209"/>
    </row>
    <row r="417" spans="3:16" ht="14.25" customHeight="1">
      <c r="C417" s="209"/>
      <c r="D417" s="209"/>
      <c r="E417" s="209"/>
      <c r="F417" s="212"/>
      <c r="G417" s="210"/>
      <c r="H417" s="212"/>
      <c r="I417" s="212"/>
      <c r="J417" s="212"/>
      <c r="K417" s="212"/>
      <c r="L417" s="212"/>
      <c r="M417" s="212"/>
      <c r="N417" s="212"/>
      <c r="O417" s="211"/>
      <c r="P417" s="209"/>
    </row>
    <row r="418" spans="3:16" ht="14.25" customHeight="1">
      <c r="C418" s="209"/>
      <c r="D418" s="209"/>
      <c r="E418" s="209"/>
      <c r="F418" s="212"/>
      <c r="G418" s="210"/>
      <c r="H418" s="212"/>
      <c r="I418" s="212"/>
      <c r="J418" s="212"/>
      <c r="K418" s="212"/>
      <c r="L418" s="212"/>
      <c r="M418" s="212"/>
      <c r="N418" s="212"/>
      <c r="O418" s="211"/>
      <c r="P418" s="209"/>
    </row>
    <row r="419" spans="3:16" ht="14.25" customHeight="1">
      <c r="C419" s="209"/>
      <c r="D419" s="209"/>
      <c r="E419" s="209"/>
      <c r="F419" s="212"/>
      <c r="G419" s="210"/>
      <c r="H419" s="212"/>
      <c r="I419" s="212"/>
      <c r="J419" s="212"/>
      <c r="K419" s="212"/>
      <c r="L419" s="212"/>
      <c r="M419" s="212"/>
      <c r="N419" s="212"/>
      <c r="O419" s="211"/>
      <c r="P419" s="209"/>
    </row>
    <row r="420" spans="3:16" ht="14.25" customHeight="1">
      <c r="C420" s="209"/>
      <c r="D420" s="209"/>
      <c r="E420" s="209"/>
      <c r="F420" s="212"/>
      <c r="G420" s="210"/>
      <c r="H420" s="212"/>
      <c r="I420" s="212"/>
      <c r="J420" s="212"/>
      <c r="K420" s="212"/>
      <c r="L420" s="212"/>
      <c r="M420" s="212"/>
      <c r="N420" s="212"/>
      <c r="O420" s="211"/>
      <c r="P420" s="209"/>
    </row>
    <row r="421" spans="3:16" ht="14.25" customHeight="1">
      <c r="C421" s="209"/>
      <c r="D421" s="209"/>
      <c r="E421" s="209"/>
      <c r="F421" s="212"/>
      <c r="G421" s="210"/>
      <c r="H421" s="212"/>
      <c r="I421" s="212"/>
      <c r="J421" s="212"/>
      <c r="K421" s="212"/>
      <c r="L421" s="212"/>
      <c r="M421" s="212"/>
      <c r="N421" s="212"/>
      <c r="O421" s="211"/>
      <c r="P421" s="209"/>
    </row>
    <row r="422" spans="3:16" ht="14.25" customHeight="1">
      <c r="C422" s="209"/>
      <c r="D422" s="209"/>
      <c r="E422" s="209"/>
      <c r="F422" s="212"/>
      <c r="G422" s="210"/>
      <c r="H422" s="212"/>
      <c r="I422" s="212"/>
      <c r="J422" s="212"/>
      <c r="K422" s="212"/>
      <c r="L422" s="212"/>
      <c r="M422" s="212"/>
      <c r="N422" s="212"/>
      <c r="O422" s="211"/>
      <c r="P422" s="209"/>
    </row>
    <row r="423" spans="3:16" ht="14.25" customHeight="1">
      <c r="C423" s="209"/>
      <c r="D423" s="209"/>
      <c r="E423" s="209"/>
      <c r="F423" s="212"/>
      <c r="G423" s="210"/>
      <c r="H423" s="212"/>
      <c r="I423" s="212"/>
      <c r="J423" s="212"/>
      <c r="K423" s="212"/>
      <c r="L423" s="212"/>
      <c r="M423" s="212"/>
      <c r="N423" s="212"/>
      <c r="O423" s="211"/>
      <c r="P423" s="209"/>
    </row>
    <row r="424" spans="3:16" ht="14.25" customHeight="1">
      <c r="C424" s="209"/>
      <c r="D424" s="209"/>
      <c r="E424" s="209"/>
      <c r="F424" s="212"/>
      <c r="G424" s="210"/>
      <c r="H424" s="212"/>
      <c r="I424" s="212"/>
      <c r="J424" s="212"/>
      <c r="K424" s="212"/>
      <c r="L424" s="212"/>
      <c r="M424" s="212"/>
      <c r="N424" s="212"/>
      <c r="O424" s="211"/>
      <c r="P424" s="209"/>
    </row>
    <row r="425" spans="3:16" ht="14.25" customHeight="1">
      <c r="C425" s="209"/>
      <c r="D425" s="209"/>
      <c r="E425" s="209"/>
      <c r="F425" s="212"/>
      <c r="G425" s="210"/>
      <c r="H425" s="212"/>
      <c r="I425" s="212"/>
      <c r="J425" s="212"/>
      <c r="K425" s="212"/>
      <c r="L425" s="212"/>
      <c r="M425" s="212"/>
      <c r="N425" s="212"/>
      <c r="O425" s="211"/>
      <c r="P425" s="209"/>
    </row>
    <row r="426" spans="3:16" ht="14.25" customHeight="1">
      <c r="C426" s="209"/>
      <c r="D426" s="209"/>
      <c r="E426" s="209"/>
      <c r="F426" s="212"/>
      <c r="G426" s="210"/>
      <c r="H426" s="212"/>
      <c r="I426" s="212"/>
      <c r="J426" s="212"/>
      <c r="K426" s="212"/>
      <c r="L426" s="212"/>
      <c r="M426" s="212"/>
      <c r="N426" s="212"/>
      <c r="O426" s="211"/>
      <c r="P426" s="209"/>
    </row>
    <row r="427" spans="3:16" ht="14.25" customHeight="1">
      <c r="C427" s="209"/>
      <c r="D427" s="209"/>
      <c r="E427" s="209"/>
      <c r="F427" s="212"/>
      <c r="G427" s="210"/>
      <c r="H427" s="212"/>
      <c r="I427" s="212"/>
      <c r="J427" s="212"/>
      <c r="K427" s="212"/>
      <c r="L427" s="212"/>
      <c r="M427" s="212"/>
      <c r="N427" s="212"/>
      <c r="O427" s="211"/>
      <c r="P427" s="209"/>
    </row>
    <row r="428" spans="3:16" ht="14.25" customHeight="1">
      <c r="C428" s="209"/>
      <c r="D428" s="209"/>
      <c r="E428" s="209"/>
      <c r="F428" s="212"/>
      <c r="G428" s="210"/>
      <c r="H428" s="212"/>
      <c r="I428" s="212"/>
      <c r="J428" s="212"/>
      <c r="K428" s="212"/>
      <c r="L428" s="212"/>
      <c r="M428" s="212"/>
      <c r="N428" s="212"/>
      <c r="O428" s="211"/>
      <c r="P428" s="209"/>
    </row>
    <row r="429" spans="3:16" ht="14.25" customHeight="1">
      <c r="C429" s="209"/>
      <c r="D429" s="209"/>
      <c r="E429" s="209"/>
      <c r="F429" s="212"/>
      <c r="G429" s="210"/>
      <c r="H429" s="212"/>
      <c r="I429" s="212"/>
      <c r="J429" s="212"/>
      <c r="K429" s="212"/>
      <c r="L429" s="212"/>
      <c r="M429" s="212"/>
      <c r="N429" s="212"/>
      <c r="O429" s="211"/>
      <c r="P429" s="209"/>
    </row>
    <row r="430" spans="3:16" ht="14.25" customHeight="1">
      <c r="C430" s="209"/>
      <c r="D430" s="209"/>
      <c r="E430" s="209"/>
      <c r="F430" s="212"/>
      <c r="G430" s="210"/>
      <c r="H430" s="212"/>
      <c r="I430" s="212"/>
      <c r="J430" s="212"/>
      <c r="K430" s="212"/>
      <c r="L430" s="212"/>
      <c r="M430" s="212"/>
      <c r="N430" s="212"/>
      <c r="O430" s="211"/>
      <c r="P430" s="209"/>
    </row>
    <row r="431" spans="3:16" ht="14.25" customHeight="1">
      <c r="C431" s="209"/>
      <c r="D431" s="209"/>
      <c r="E431" s="209"/>
      <c r="F431" s="212"/>
      <c r="G431" s="210"/>
      <c r="H431" s="212"/>
      <c r="I431" s="212"/>
      <c r="J431" s="212"/>
      <c r="K431" s="212"/>
      <c r="L431" s="212"/>
      <c r="M431" s="212"/>
      <c r="N431" s="212"/>
      <c r="O431" s="211"/>
      <c r="P431" s="209"/>
    </row>
    <row r="432" spans="3:16" ht="14.25" customHeight="1">
      <c r="C432" s="209"/>
      <c r="D432" s="209"/>
      <c r="E432" s="209"/>
      <c r="F432" s="212"/>
      <c r="G432" s="210"/>
      <c r="H432" s="212"/>
      <c r="I432" s="212"/>
      <c r="J432" s="212"/>
      <c r="K432" s="212"/>
      <c r="L432" s="212"/>
      <c r="M432" s="212"/>
      <c r="N432" s="212"/>
      <c r="O432" s="211"/>
      <c r="P432" s="209"/>
    </row>
    <row r="433" spans="3:16" ht="14.25" customHeight="1">
      <c r="C433" s="209"/>
      <c r="D433" s="209"/>
      <c r="E433" s="209"/>
      <c r="F433" s="212"/>
      <c r="G433" s="210"/>
      <c r="H433" s="212"/>
      <c r="I433" s="212"/>
      <c r="J433" s="212"/>
      <c r="K433" s="212"/>
      <c r="L433" s="212"/>
      <c r="M433" s="212"/>
      <c r="N433" s="212"/>
      <c r="O433" s="211"/>
      <c r="P433" s="209"/>
    </row>
    <row r="434" spans="3:16" ht="14.25" customHeight="1">
      <c r="C434" s="209"/>
      <c r="D434" s="209"/>
      <c r="E434" s="209"/>
      <c r="F434" s="212"/>
      <c r="G434" s="210"/>
      <c r="H434" s="212"/>
      <c r="I434" s="212"/>
      <c r="J434" s="212"/>
      <c r="K434" s="212"/>
      <c r="L434" s="212"/>
      <c r="M434" s="212"/>
      <c r="N434" s="212"/>
      <c r="O434" s="211"/>
      <c r="P434" s="209"/>
    </row>
    <row r="435" spans="3:16" ht="14.25" customHeight="1">
      <c r="C435" s="209"/>
      <c r="D435" s="209"/>
      <c r="E435" s="209"/>
      <c r="F435" s="212"/>
      <c r="G435" s="210"/>
      <c r="H435" s="212"/>
      <c r="I435" s="212"/>
      <c r="J435" s="212"/>
      <c r="K435" s="212"/>
      <c r="L435" s="212"/>
      <c r="M435" s="212"/>
      <c r="N435" s="212"/>
      <c r="O435" s="211"/>
      <c r="P435" s="209"/>
    </row>
    <row r="436" spans="3:16" ht="14.25" customHeight="1">
      <c r="C436" s="209"/>
      <c r="D436" s="209"/>
      <c r="E436" s="209"/>
      <c r="F436" s="212"/>
      <c r="G436" s="210"/>
      <c r="H436" s="212"/>
      <c r="I436" s="212"/>
      <c r="J436" s="212"/>
      <c r="K436" s="212"/>
      <c r="L436" s="212"/>
      <c r="M436" s="212"/>
      <c r="N436" s="212"/>
      <c r="O436" s="211"/>
      <c r="P436" s="209"/>
    </row>
    <row r="437" spans="3:16" ht="14.25" customHeight="1">
      <c r="C437" s="209"/>
      <c r="D437" s="209"/>
      <c r="E437" s="209"/>
      <c r="F437" s="212"/>
      <c r="G437" s="210"/>
      <c r="H437" s="212"/>
      <c r="I437" s="212"/>
      <c r="J437" s="212"/>
      <c r="K437" s="212"/>
      <c r="L437" s="212"/>
      <c r="M437" s="212"/>
      <c r="N437" s="212"/>
      <c r="O437" s="211"/>
      <c r="P437" s="209"/>
    </row>
    <row r="438" spans="3:16" ht="14.25" customHeight="1">
      <c r="C438" s="209"/>
      <c r="D438" s="209"/>
      <c r="E438" s="209"/>
      <c r="F438" s="212"/>
      <c r="G438" s="210"/>
      <c r="H438" s="212"/>
      <c r="I438" s="212"/>
      <c r="J438" s="212"/>
      <c r="K438" s="212"/>
      <c r="L438" s="212"/>
      <c r="M438" s="212"/>
      <c r="N438" s="212"/>
      <c r="O438" s="211"/>
      <c r="P438" s="209"/>
    </row>
    <row r="439" spans="3:16" ht="14.25" customHeight="1">
      <c r="C439" s="209"/>
      <c r="D439" s="209"/>
      <c r="E439" s="209"/>
      <c r="F439" s="212"/>
      <c r="G439" s="210"/>
      <c r="H439" s="212"/>
      <c r="I439" s="212"/>
      <c r="J439" s="212"/>
      <c r="K439" s="212"/>
      <c r="L439" s="212"/>
      <c r="M439" s="212"/>
      <c r="N439" s="212"/>
      <c r="O439" s="211"/>
      <c r="P439" s="209"/>
    </row>
    <row r="440" spans="3:16" ht="14.25" customHeight="1">
      <c r="C440" s="209"/>
      <c r="D440" s="209"/>
      <c r="E440" s="209"/>
      <c r="F440" s="212"/>
      <c r="G440" s="210"/>
      <c r="H440" s="212"/>
      <c r="I440" s="212"/>
      <c r="J440" s="212"/>
      <c r="K440" s="212"/>
      <c r="L440" s="212"/>
      <c r="M440" s="212"/>
      <c r="N440" s="212"/>
      <c r="O440" s="211"/>
      <c r="P440" s="209"/>
    </row>
    <row r="441" spans="3:16" ht="14.25" customHeight="1">
      <c r="C441" s="209"/>
      <c r="D441" s="209"/>
      <c r="E441" s="209"/>
      <c r="F441" s="212"/>
      <c r="G441" s="210"/>
      <c r="H441" s="212"/>
      <c r="I441" s="212"/>
      <c r="J441" s="212"/>
      <c r="K441" s="212"/>
      <c r="L441" s="212"/>
      <c r="M441" s="212"/>
      <c r="N441" s="212"/>
      <c r="O441" s="211"/>
      <c r="P441" s="209"/>
    </row>
    <row r="442" spans="3:16" ht="14.25" customHeight="1">
      <c r="C442" s="209"/>
      <c r="D442" s="209"/>
      <c r="E442" s="209"/>
      <c r="F442" s="212"/>
      <c r="G442" s="210"/>
      <c r="H442" s="212"/>
      <c r="I442" s="212"/>
      <c r="J442" s="212"/>
      <c r="K442" s="212"/>
      <c r="L442" s="212"/>
      <c r="M442" s="212"/>
      <c r="N442" s="212"/>
      <c r="O442" s="211"/>
      <c r="P442" s="209"/>
    </row>
    <row r="443" spans="3:16" ht="14.25" customHeight="1">
      <c r="C443" s="209"/>
      <c r="D443" s="209"/>
      <c r="E443" s="209"/>
      <c r="F443" s="212"/>
      <c r="G443" s="210"/>
      <c r="H443" s="212"/>
      <c r="I443" s="212"/>
      <c r="J443" s="212"/>
      <c r="K443" s="212"/>
      <c r="L443" s="212"/>
      <c r="M443" s="212"/>
      <c r="N443" s="212"/>
      <c r="O443" s="211"/>
      <c r="P443" s="209"/>
    </row>
    <row r="444" spans="3:16" ht="14.25" customHeight="1">
      <c r="C444" s="209"/>
      <c r="D444" s="209"/>
      <c r="E444" s="209"/>
      <c r="F444" s="212"/>
      <c r="G444" s="210"/>
      <c r="H444" s="212"/>
      <c r="I444" s="212"/>
      <c r="J444" s="212"/>
      <c r="K444" s="212"/>
      <c r="L444" s="212"/>
      <c r="M444" s="212"/>
      <c r="N444" s="212"/>
      <c r="O444" s="211"/>
      <c r="P444" s="209"/>
    </row>
    <row r="445" spans="3:16" ht="14.25" customHeight="1">
      <c r="C445" s="209"/>
      <c r="D445" s="209"/>
      <c r="E445" s="209"/>
      <c r="F445" s="212"/>
      <c r="G445" s="210"/>
      <c r="H445" s="212"/>
      <c r="I445" s="212"/>
      <c r="J445" s="212"/>
      <c r="K445" s="212"/>
      <c r="L445" s="212"/>
      <c r="M445" s="212"/>
      <c r="N445" s="212"/>
      <c r="O445" s="211"/>
      <c r="P445" s="209"/>
    </row>
    <row r="446" spans="3:16" ht="14.25" customHeight="1">
      <c r="C446" s="209"/>
      <c r="D446" s="209"/>
      <c r="E446" s="209"/>
      <c r="F446" s="212"/>
      <c r="G446" s="210"/>
      <c r="H446" s="212"/>
      <c r="I446" s="212"/>
      <c r="J446" s="212"/>
      <c r="K446" s="212"/>
      <c r="L446" s="212"/>
      <c r="M446" s="212"/>
      <c r="N446" s="212"/>
      <c r="O446" s="211"/>
      <c r="P446" s="209"/>
    </row>
    <row r="447" spans="3:16" ht="14.25" customHeight="1">
      <c r="C447" s="209"/>
      <c r="D447" s="209"/>
      <c r="E447" s="209"/>
      <c r="F447" s="212"/>
      <c r="G447" s="210"/>
      <c r="H447" s="212"/>
      <c r="I447" s="212"/>
      <c r="J447" s="212"/>
      <c r="K447" s="212"/>
      <c r="L447" s="212"/>
      <c r="M447" s="212"/>
      <c r="N447" s="212"/>
      <c r="O447" s="211"/>
      <c r="P447" s="209"/>
    </row>
    <row r="448" spans="3:16" ht="14.25" customHeight="1">
      <c r="C448" s="209"/>
      <c r="D448" s="209"/>
      <c r="E448" s="209"/>
      <c r="F448" s="212"/>
      <c r="G448" s="210"/>
      <c r="H448" s="212"/>
      <c r="I448" s="212"/>
      <c r="J448" s="212"/>
      <c r="K448" s="212"/>
      <c r="L448" s="212"/>
      <c r="M448" s="212"/>
      <c r="N448" s="212"/>
      <c r="O448" s="211"/>
      <c r="P448" s="209"/>
    </row>
    <row r="449" spans="3:16" ht="14.25" customHeight="1">
      <c r="C449" s="209"/>
      <c r="D449" s="209"/>
      <c r="E449" s="209"/>
      <c r="F449" s="212"/>
      <c r="G449" s="210"/>
      <c r="H449" s="212"/>
      <c r="I449" s="212"/>
      <c r="J449" s="212"/>
      <c r="K449" s="212"/>
      <c r="L449" s="212"/>
      <c r="M449" s="212"/>
      <c r="N449" s="212"/>
      <c r="O449" s="211"/>
      <c r="P449" s="209"/>
    </row>
    <row r="450" spans="3:16" ht="14.25" customHeight="1">
      <c r="C450" s="209"/>
      <c r="D450" s="209"/>
      <c r="E450" s="209"/>
      <c r="F450" s="212"/>
      <c r="G450" s="210"/>
      <c r="H450" s="212"/>
      <c r="I450" s="212"/>
      <c r="J450" s="212"/>
      <c r="K450" s="212"/>
      <c r="L450" s="212"/>
      <c r="M450" s="212"/>
      <c r="N450" s="212"/>
      <c r="O450" s="211"/>
      <c r="P450" s="209"/>
    </row>
    <row r="451" spans="3:16" ht="14.25" customHeight="1">
      <c r="C451" s="209"/>
      <c r="D451" s="209"/>
      <c r="E451" s="209"/>
      <c r="F451" s="212"/>
      <c r="G451" s="210"/>
      <c r="H451" s="212"/>
      <c r="I451" s="212"/>
      <c r="J451" s="212"/>
      <c r="K451" s="212"/>
      <c r="L451" s="212"/>
      <c r="M451" s="212"/>
      <c r="N451" s="212"/>
      <c r="O451" s="211"/>
      <c r="P451" s="209"/>
    </row>
    <row r="452" spans="3:16" ht="14.25" customHeight="1">
      <c r="C452" s="209"/>
      <c r="D452" s="209"/>
      <c r="E452" s="209"/>
      <c r="F452" s="212"/>
      <c r="G452" s="210"/>
      <c r="H452" s="212"/>
      <c r="I452" s="212"/>
      <c r="J452" s="212"/>
      <c r="K452" s="212"/>
      <c r="L452" s="212"/>
      <c r="M452" s="212"/>
      <c r="N452" s="212"/>
      <c r="O452" s="211"/>
      <c r="P452" s="209"/>
    </row>
    <row r="453" spans="3:16" ht="14.25" customHeight="1">
      <c r="C453" s="209"/>
      <c r="D453" s="209"/>
      <c r="E453" s="209"/>
      <c r="F453" s="212"/>
      <c r="G453" s="210"/>
      <c r="H453" s="212"/>
      <c r="I453" s="212"/>
      <c r="J453" s="212"/>
      <c r="K453" s="212"/>
      <c r="L453" s="212"/>
      <c r="M453" s="212"/>
      <c r="N453" s="212"/>
      <c r="O453" s="211"/>
      <c r="P453" s="209"/>
    </row>
    <row r="454" spans="3:16" ht="14.25" customHeight="1">
      <c r="C454" s="209"/>
      <c r="D454" s="209"/>
      <c r="E454" s="209"/>
      <c r="F454" s="212"/>
      <c r="G454" s="210"/>
      <c r="H454" s="212"/>
      <c r="I454" s="212"/>
      <c r="J454" s="212"/>
      <c r="K454" s="212"/>
      <c r="L454" s="212"/>
      <c r="M454" s="212"/>
      <c r="N454" s="212"/>
      <c r="O454" s="211"/>
      <c r="P454" s="209"/>
    </row>
    <row r="455" spans="3:16" ht="14.25" customHeight="1">
      <c r="C455" s="209"/>
      <c r="D455" s="209"/>
      <c r="E455" s="209"/>
      <c r="F455" s="212"/>
      <c r="G455" s="210"/>
      <c r="H455" s="212"/>
      <c r="I455" s="212"/>
      <c r="J455" s="212"/>
      <c r="K455" s="212"/>
      <c r="L455" s="212"/>
      <c r="M455" s="212"/>
      <c r="N455" s="212"/>
      <c r="O455" s="211"/>
      <c r="P455" s="209"/>
    </row>
    <row r="456" spans="3:16" ht="14.25" customHeight="1">
      <c r="C456" s="209"/>
      <c r="D456" s="209"/>
      <c r="E456" s="209"/>
      <c r="F456" s="212"/>
      <c r="G456" s="210"/>
      <c r="H456" s="212"/>
      <c r="I456" s="212"/>
      <c r="J456" s="212"/>
      <c r="K456" s="212"/>
      <c r="L456" s="212"/>
      <c r="M456" s="212"/>
      <c r="N456" s="212"/>
      <c r="O456" s="211"/>
      <c r="P456" s="209"/>
    </row>
    <row r="457" spans="3:16" ht="14.25" customHeight="1">
      <c r="C457" s="209"/>
      <c r="D457" s="209"/>
      <c r="E457" s="209"/>
      <c r="F457" s="212"/>
      <c r="G457" s="210"/>
      <c r="H457" s="212"/>
      <c r="I457" s="212"/>
      <c r="J457" s="212"/>
      <c r="K457" s="212"/>
      <c r="L457" s="212"/>
      <c r="M457" s="212"/>
      <c r="N457" s="212"/>
      <c r="O457" s="211"/>
      <c r="P457" s="209"/>
    </row>
    <row r="458" spans="3:16" ht="14.25" customHeight="1">
      <c r="C458" s="209"/>
      <c r="D458" s="209"/>
      <c r="E458" s="209"/>
      <c r="F458" s="212"/>
      <c r="G458" s="210"/>
      <c r="H458" s="212"/>
      <c r="I458" s="212"/>
      <c r="J458" s="212"/>
      <c r="K458" s="212"/>
      <c r="L458" s="212"/>
      <c r="M458" s="212"/>
      <c r="N458" s="212"/>
      <c r="O458" s="211"/>
      <c r="P458" s="209"/>
    </row>
    <row r="459" spans="3:16" ht="14.25" customHeight="1">
      <c r="C459" s="209"/>
      <c r="D459" s="209"/>
      <c r="E459" s="209"/>
      <c r="F459" s="212"/>
      <c r="G459" s="210"/>
      <c r="H459" s="212"/>
      <c r="I459" s="212"/>
      <c r="J459" s="212"/>
      <c r="K459" s="212"/>
      <c r="L459" s="212"/>
      <c r="M459" s="212"/>
      <c r="N459" s="212"/>
      <c r="O459" s="211"/>
      <c r="P459" s="209"/>
    </row>
    <row r="460" spans="3:16" ht="14.25" customHeight="1">
      <c r="C460" s="209"/>
      <c r="D460" s="209"/>
      <c r="E460" s="209"/>
      <c r="F460" s="212"/>
      <c r="G460" s="210"/>
      <c r="H460" s="212"/>
      <c r="I460" s="212"/>
      <c r="J460" s="212"/>
      <c r="K460" s="212"/>
      <c r="L460" s="212"/>
      <c r="M460" s="212"/>
      <c r="N460" s="212"/>
      <c r="O460" s="211"/>
      <c r="P460" s="209"/>
    </row>
    <row r="461" spans="3:16" ht="14.25" customHeight="1">
      <c r="C461" s="209"/>
      <c r="D461" s="209"/>
      <c r="E461" s="209"/>
      <c r="F461" s="212"/>
      <c r="G461" s="210"/>
      <c r="H461" s="212"/>
      <c r="I461" s="212"/>
      <c r="J461" s="212"/>
      <c r="K461" s="212"/>
      <c r="L461" s="212"/>
      <c r="M461" s="212"/>
      <c r="N461" s="212"/>
      <c r="O461" s="211"/>
      <c r="P461" s="209"/>
    </row>
    <row r="462" spans="3:16" ht="14.25" customHeight="1">
      <c r="C462" s="209"/>
      <c r="D462" s="209"/>
      <c r="E462" s="209"/>
      <c r="F462" s="212"/>
      <c r="G462" s="210"/>
      <c r="H462" s="212"/>
      <c r="I462" s="212"/>
      <c r="J462" s="212"/>
      <c r="K462" s="212"/>
      <c r="L462" s="212"/>
      <c r="M462" s="212"/>
      <c r="N462" s="212"/>
      <c r="O462" s="211"/>
      <c r="P462" s="209"/>
    </row>
    <row r="463" spans="3:16" ht="14.25" customHeight="1">
      <c r="C463" s="209"/>
      <c r="D463" s="209"/>
      <c r="E463" s="209"/>
      <c r="F463" s="212"/>
      <c r="G463" s="210"/>
      <c r="H463" s="212"/>
      <c r="I463" s="212"/>
      <c r="J463" s="212"/>
      <c r="K463" s="212"/>
      <c r="L463" s="212"/>
      <c r="M463" s="212"/>
      <c r="N463" s="212"/>
      <c r="O463" s="211"/>
      <c r="P463" s="209"/>
    </row>
    <row r="464" spans="3:16" ht="14.25" customHeight="1">
      <c r="C464" s="209"/>
      <c r="D464" s="209"/>
      <c r="E464" s="209"/>
      <c r="F464" s="212"/>
      <c r="G464" s="210"/>
      <c r="H464" s="212"/>
      <c r="I464" s="212"/>
      <c r="J464" s="212"/>
      <c r="K464" s="212"/>
      <c r="L464" s="212"/>
      <c r="M464" s="212"/>
      <c r="N464" s="212"/>
      <c r="O464" s="211"/>
      <c r="P464" s="209"/>
    </row>
    <row r="465" spans="3:16" ht="14.25" customHeight="1">
      <c r="C465" s="209"/>
      <c r="D465" s="209"/>
      <c r="E465" s="209"/>
      <c r="F465" s="212"/>
      <c r="G465" s="210"/>
      <c r="H465" s="212"/>
      <c r="I465" s="212"/>
      <c r="J465" s="212"/>
      <c r="K465" s="212"/>
      <c r="L465" s="212"/>
      <c r="M465" s="212"/>
      <c r="N465" s="212"/>
      <c r="O465" s="211"/>
      <c r="P465" s="209"/>
    </row>
    <row r="466" spans="3:16" ht="14.25" customHeight="1">
      <c r="C466" s="209"/>
      <c r="D466" s="209"/>
      <c r="E466" s="209"/>
      <c r="F466" s="212"/>
      <c r="G466" s="210"/>
      <c r="H466" s="212"/>
      <c r="I466" s="212"/>
      <c r="J466" s="212"/>
      <c r="K466" s="212"/>
      <c r="L466" s="212"/>
      <c r="M466" s="212"/>
      <c r="N466" s="212"/>
      <c r="O466" s="211"/>
      <c r="P466" s="209"/>
    </row>
    <row r="467" spans="3:16" ht="14.25" customHeight="1">
      <c r="C467" s="209"/>
      <c r="D467" s="209"/>
      <c r="E467" s="209"/>
      <c r="F467" s="212"/>
      <c r="G467" s="210"/>
      <c r="H467" s="212"/>
      <c r="I467" s="212"/>
      <c r="J467" s="212"/>
      <c r="K467" s="212"/>
      <c r="L467" s="212"/>
      <c r="M467" s="212"/>
      <c r="N467" s="212"/>
      <c r="O467" s="211"/>
      <c r="P467" s="209"/>
    </row>
    <row r="468" spans="3:16" ht="14.25" customHeight="1">
      <c r="C468" s="209"/>
      <c r="D468" s="209"/>
      <c r="E468" s="209"/>
      <c r="F468" s="212"/>
      <c r="G468" s="210"/>
      <c r="H468" s="212"/>
      <c r="I468" s="212"/>
      <c r="J468" s="212"/>
      <c r="K468" s="212"/>
      <c r="L468" s="212"/>
      <c r="M468" s="212"/>
      <c r="N468" s="212"/>
      <c r="O468" s="211"/>
      <c r="P468" s="209"/>
    </row>
    <row r="469" spans="3:16" ht="14.25" customHeight="1">
      <c r="C469" s="209"/>
      <c r="D469" s="209"/>
      <c r="E469" s="209"/>
      <c r="F469" s="212"/>
      <c r="G469" s="210"/>
      <c r="H469" s="212"/>
      <c r="I469" s="212"/>
      <c r="J469" s="212"/>
      <c r="K469" s="212"/>
      <c r="L469" s="212"/>
      <c r="M469" s="212"/>
      <c r="N469" s="212"/>
      <c r="O469" s="211"/>
      <c r="P469" s="209"/>
    </row>
    <row r="470" spans="3:16" ht="14.25" customHeight="1">
      <c r="C470" s="209"/>
      <c r="D470" s="209"/>
      <c r="E470" s="209"/>
      <c r="F470" s="212"/>
      <c r="G470" s="210"/>
      <c r="H470" s="212"/>
      <c r="I470" s="212"/>
      <c r="J470" s="212"/>
      <c r="K470" s="212"/>
      <c r="L470" s="212"/>
      <c r="M470" s="212"/>
      <c r="N470" s="212"/>
      <c r="O470" s="211"/>
      <c r="P470" s="209"/>
    </row>
    <row r="471" spans="3:16" ht="14.25" customHeight="1">
      <c r="C471" s="209"/>
      <c r="D471" s="209"/>
      <c r="E471" s="209"/>
      <c r="F471" s="212"/>
      <c r="G471" s="210"/>
      <c r="H471" s="212"/>
      <c r="I471" s="212"/>
      <c r="J471" s="212"/>
      <c r="K471" s="212"/>
      <c r="L471" s="212"/>
      <c r="M471" s="212"/>
      <c r="N471" s="212"/>
      <c r="O471" s="211"/>
      <c r="P471" s="209"/>
    </row>
    <row r="472" spans="3:16" ht="14.25" customHeight="1">
      <c r="C472" s="209"/>
      <c r="D472" s="209"/>
      <c r="E472" s="209"/>
      <c r="F472" s="212"/>
      <c r="G472" s="210"/>
      <c r="H472" s="212"/>
      <c r="I472" s="212"/>
      <c r="J472" s="212"/>
      <c r="K472" s="212"/>
      <c r="L472" s="212"/>
      <c r="M472" s="212"/>
      <c r="N472" s="212"/>
      <c r="O472" s="211"/>
      <c r="P472" s="209"/>
    </row>
    <row r="473" spans="3:16" ht="14.25" customHeight="1">
      <c r="C473" s="209"/>
      <c r="D473" s="209"/>
      <c r="E473" s="209"/>
      <c r="F473" s="212"/>
      <c r="G473" s="210"/>
      <c r="H473" s="212"/>
      <c r="I473" s="212"/>
      <c r="J473" s="212"/>
      <c r="K473" s="212"/>
      <c r="L473" s="212"/>
      <c r="M473" s="212"/>
      <c r="N473" s="212"/>
      <c r="O473" s="211"/>
      <c r="P473" s="209"/>
    </row>
    <row r="474" spans="3:16" ht="14.25" customHeight="1">
      <c r="C474" s="209"/>
      <c r="D474" s="209"/>
      <c r="E474" s="209"/>
      <c r="F474" s="212"/>
      <c r="G474" s="210"/>
      <c r="H474" s="212"/>
      <c r="I474" s="212"/>
      <c r="J474" s="212"/>
      <c r="K474" s="212"/>
      <c r="L474" s="212"/>
      <c r="M474" s="212"/>
      <c r="N474" s="212"/>
      <c r="O474" s="211"/>
      <c r="P474" s="209"/>
    </row>
    <row r="475" spans="3:16" ht="14.25" customHeight="1">
      <c r="C475" s="209"/>
      <c r="D475" s="209"/>
      <c r="E475" s="209"/>
      <c r="F475" s="212"/>
      <c r="G475" s="210"/>
      <c r="H475" s="212"/>
      <c r="I475" s="212"/>
      <c r="J475" s="212"/>
      <c r="K475" s="212"/>
      <c r="L475" s="212"/>
      <c r="M475" s="212"/>
      <c r="N475" s="212"/>
      <c r="O475" s="211"/>
      <c r="P475" s="209"/>
    </row>
    <row r="476" spans="3:16" ht="14.25" customHeight="1">
      <c r="C476" s="209"/>
      <c r="D476" s="209"/>
      <c r="E476" s="209"/>
      <c r="F476" s="212"/>
      <c r="G476" s="210"/>
      <c r="H476" s="212"/>
      <c r="I476" s="212"/>
      <c r="J476" s="212"/>
      <c r="K476" s="212"/>
      <c r="L476" s="212"/>
      <c r="M476" s="212"/>
      <c r="N476" s="212"/>
      <c r="O476" s="211"/>
      <c r="P476" s="209"/>
    </row>
    <row r="477" spans="3:16" ht="14.25" customHeight="1">
      <c r="C477" s="209"/>
      <c r="D477" s="209"/>
      <c r="E477" s="209"/>
      <c r="F477" s="212"/>
      <c r="G477" s="210"/>
      <c r="H477" s="212"/>
      <c r="I477" s="212"/>
      <c r="J477" s="212"/>
      <c r="K477" s="212"/>
      <c r="L477" s="212"/>
      <c r="M477" s="212"/>
      <c r="N477" s="212"/>
      <c r="O477" s="211"/>
      <c r="P477" s="209"/>
    </row>
    <row r="478" spans="3:16" ht="14.25" customHeight="1">
      <c r="C478" s="209"/>
      <c r="D478" s="209"/>
      <c r="E478" s="209"/>
      <c r="F478" s="212"/>
      <c r="G478" s="210"/>
      <c r="H478" s="212"/>
      <c r="I478" s="212"/>
      <c r="J478" s="212"/>
      <c r="K478" s="212"/>
      <c r="L478" s="212"/>
      <c r="M478" s="212"/>
      <c r="N478" s="212"/>
      <c r="O478" s="211"/>
      <c r="P478" s="209"/>
    </row>
    <row r="479" spans="3:16" ht="14.25" customHeight="1">
      <c r="C479" s="209"/>
      <c r="D479" s="209"/>
      <c r="E479" s="209"/>
      <c r="F479" s="212"/>
      <c r="G479" s="210"/>
      <c r="H479" s="212"/>
      <c r="I479" s="212"/>
      <c r="J479" s="212"/>
      <c r="K479" s="212"/>
      <c r="L479" s="212"/>
      <c r="M479" s="212"/>
      <c r="N479" s="212"/>
      <c r="O479" s="211"/>
      <c r="P479" s="209"/>
    </row>
    <row r="480" spans="3:16" ht="14.25" customHeight="1">
      <c r="C480" s="209"/>
      <c r="D480" s="209"/>
      <c r="E480" s="209"/>
      <c r="F480" s="212"/>
      <c r="G480" s="210"/>
      <c r="H480" s="212"/>
      <c r="I480" s="212"/>
      <c r="J480" s="212"/>
      <c r="K480" s="212"/>
      <c r="L480" s="212"/>
      <c r="M480" s="212"/>
      <c r="N480" s="212"/>
      <c r="O480" s="211"/>
      <c r="P480" s="209"/>
    </row>
    <row r="481" spans="3:16" ht="14.25" customHeight="1">
      <c r="C481" s="209"/>
      <c r="D481" s="209"/>
      <c r="E481" s="209"/>
      <c r="F481" s="212"/>
      <c r="G481" s="210"/>
      <c r="H481" s="212"/>
      <c r="I481" s="212"/>
      <c r="J481" s="212"/>
      <c r="K481" s="212"/>
      <c r="L481" s="212"/>
      <c r="M481" s="212"/>
      <c r="N481" s="212"/>
      <c r="O481" s="211"/>
      <c r="P481" s="209"/>
    </row>
    <row r="482" spans="3:16" ht="14.25" customHeight="1">
      <c r="C482" s="209"/>
      <c r="D482" s="209"/>
      <c r="E482" s="209"/>
      <c r="F482" s="212"/>
      <c r="G482" s="210"/>
      <c r="H482" s="212"/>
      <c r="I482" s="212"/>
      <c r="J482" s="212"/>
      <c r="K482" s="212"/>
      <c r="L482" s="212"/>
      <c r="M482" s="212"/>
      <c r="N482" s="212"/>
      <c r="O482" s="211"/>
      <c r="P482" s="209"/>
    </row>
    <row r="483" spans="3:16" ht="14.25" customHeight="1">
      <c r="C483" s="209"/>
      <c r="D483" s="209"/>
      <c r="E483" s="209"/>
      <c r="F483" s="212"/>
      <c r="G483" s="210"/>
      <c r="H483" s="212"/>
      <c r="I483" s="212"/>
      <c r="J483" s="212"/>
      <c r="K483" s="212"/>
      <c r="L483" s="212"/>
      <c r="M483" s="212"/>
      <c r="N483" s="212"/>
      <c r="O483" s="211"/>
      <c r="P483" s="209"/>
    </row>
    <row r="484" spans="3:16" ht="14.25" customHeight="1">
      <c r="C484" s="209"/>
      <c r="D484" s="209"/>
      <c r="E484" s="209"/>
      <c r="F484" s="212"/>
      <c r="G484" s="210"/>
      <c r="H484" s="212"/>
      <c r="I484" s="212"/>
      <c r="J484" s="212"/>
      <c r="K484" s="212"/>
      <c r="L484" s="212"/>
      <c r="M484" s="212"/>
      <c r="N484" s="212"/>
      <c r="O484" s="211"/>
      <c r="P484" s="209"/>
    </row>
    <row r="485" spans="3:16" ht="14.25" customHeight="1">
      <c r="C485" s="209"/>
      <c r="D485" s="209"/>
      <c r="E485" s="209"/>
      <c r="F485" s="212"/>
      <c r="G485" s="210"/>
      <c r="H485" s="212"/>
      <c r="I485" s="212"/>
      <c r="J485" s="212"/>
      <c r="K485" s="212"/>
      <c r="L485" s="212"/>
      <c r="M485" s="212"/>
      <c r="N485" s="212"/>
      <c r="O485" s="211"/>
      <c r="P485" s="209"/>
    </row>
    <row r="486" spans="3:16" ht="14.25" customHeight="1">
      <c r="C486" s="209"/>
      <c r="D486" s="209"/>
      <c r="E486" s="209"/>
      <c r="F486" s="212"/>
      <c r="G486" s="210"/>
      <c r="H486" s="212"/>
      <c r="I486" s="212"/>
      <c r="J486" s="212"/>
      <c r="K486" s="212"/>
      <c r="L486" s="212"/>
      <c r="M486" s="212"/>
      <c r="N486" s="212"/>
      <c r="O486" s="211"/>
      <c r="P486" s="209"/>
    </row>
    <row r="487" spans="3:16" ht="14.25" customHeight="1">
      <c r="C487" s="209"/>
      <c r="D487" s="209"/>
      <c r="E487" s="209"/>
      <c r="F487" s="212"/>
      <c r="G487" s="210"/>
      <c r="H487" s="212"/>
      <c r="I487" s="212"/>
      <c r="J487" s="212"/>
      <c r="K487" s="212"/>
      <c r="L487" s="212"/>
      <c r="M487" s="212"/>
      <c r="N487" s="212"/>
      <c r="O487" s="211"/>
      <c r="P487" s="209"/>
    </row>
    <row r="488" spans="3:16" ht="14.25" customHeight="1">
      <c r="C488" s="209"/>
      <c r="D488" s="209"/>
      <c r="E488" s="209"/>
      <c r="F488" s="212"/>
      <c r="G488" s="210"/>
      <c r="H488" s="212"/>
      <c r="I488" s="212"/>
      <c r="J488" s="212"/>
      <c r="K488" s="212"/>
      <c r="L488" s="212"/>
      <c r="M488" s="212"/>
      <c r="N488" s="212"/>
      <c r="O488" s="211"/>
      <c r="P488" s="209"/>
    </row>
    <row r="489" spans="3:16" ht="14.25" customHeight="1">
      <c r="C489" s="209"/>
      <c r="D489" s="209"/>
      <c r="E489" s="209"/>
      <c r="F489" s="212"/>
      <c r="G489" s="210"/>
      <c r="H489" s="212"/>
      <c r="I489" s="212"/>
      <c r="J489" s="212"/>
      <c r="K489" s="212"/>
      <c r="L489" s="212"/>
      <c r="M489" s="212"/>
      <c r="N489" s="212"/>
      <c r="O489" s="211"/>
      <c r="P489" s="209"/>
    </row>
    <row r="490" spans="3:16" ht="14.25" customHeight="1">
      <c r="C490" s="209"/>
      <c r="D490" s="209"/>
      <c r="E490" s="209"/>
      <c r="F490" s="212"/>
      <c r="G490" s="210"/>
      <c r="H490" s="212"/>
      <c r="I490" s="212"/>
      <c r="J490" s="212"/>
      <c r="K490" s="212"/>
      <c r="L490" s="212"/>
      <c r="M490" s="212"/>
      <c r="N490" s="212"/>
      <c r="O490" s="211"/>
      <c r="P490" s="209"/>
    </row>
    <row r="491" spans="3:16" ht="14.25" customHeight="1">
      <c r="C491" s="209"/>
      <c r="D491" s="209"/>
      <c r="E491" s="209"/>
      <c r="F491" s="212"/>
      <c r="G491" s="210"/>
      <c r="H491" s="212"/>
      <c r="I491" s="212"/>
      <c r="J491" s="212"/>
      <c r="K491" s="212"/>
      <c r="L491" s="212"/>
      <c r="M491" s="212"/>
      <c r="N491" s="212"/>
      <c r="O491" s="211"/>
      <c r="P491" s="209"/>
    </row>
    <row r="492" spans="3:16" ht="14.25" customHeight="1">
      <c r="C492" s="209"/>
      <c r="D492" s="209"/>
      <c r="E492" s="209"/>
      <c r="F492" s="212"/>
      <c r="G492" s="210"/>
      <c r="H492" s="212"/>
      <c r="I492" s="212"/>
      <c r="J492" s="212"/>
      <c r="K492" s="212"/>
      <c r="L492" s="212"/>
      <c r="M492" s="212"/>
      <c r="N492" s="212"/>
      <c r="O492" s="211"/>
      <c r="P492" s="209"/>
    </row>
    <row r="493" spans="3:16" ht="14.25" customHeight="1">
      <c r="C493" s="209"/>
      <c r="D493" s="209"/>
      <c r="E493" s="209"/>
      <c r="F493" s="212"/>
      <c r="G493" s="210"/>
      <c r="H493" s="212"/>
      <c r="I493" s="212"/>
      <c r="J493" s="212"/>
      <c r="K493" s="212"/>
      <c r="L493" s="212"/>
      <c r="M493" s="212"/>
      <c r="N493" s="212"/>
      <c r="O493" s="211"/>
      <c r="P493" s="209"/>
    </row>
    <row r="494" spans="3:16" ht="14.25" customHeight="1">
      <c r="C494" s="209"/>
      <c r="D494" s="209"/>
      <c r="E494" s="209"/>
      <c r="F494" s="212"/>
      <c r="G494" s="210"/>
      <c r="H494" s="212"/>
      <c r="I494" s="212"/>
      <c r="J494" s="212"/>
      <c r="K494" s="212"/>
      <c r="L494" s="212"/>
      <c r="M494" s="212"/>
      <c r="N494" s="212"/>
      <c r="O494" s="211"/>
      <c r="P494" s="209"/>
    </row>
    <row r="495" spans="3:16" ht="14.25" customHeight="1">
      <c r="C495" s="209"/>
      <c r="D495" s="209"/>
      <c r="E495" s="209"/>
      <c r="F495" s="212"/>
      <c r="G495" s="210"/>
      <c r="H495" s="212"/>
      <c r="I495" s="212"/>
      <c r="J495" s="212"/>
      <c r="K495" s="212"/>
      <c r="L495" s="212"/>
      <c r="M495" s="212"/>
      <c r="N495" s="212"/>
      <c r="O495" s="211"/>
      <c r="P495" s="209"/>
    </row>
    <row r="496" spans="3:16" ht="14.25" customHeight="1">
      <c r="C496" s="209"/>
      <c r="D496" s="209"/>
      <c r="E496" s="209"/>
      <c r="F496" s="212"/>
      <c r="G496" s="210"/>
      <c r="H496" s="212"/>
      <c r="I496" s="212"/>
      <c r="J496" s="212"/>
      <c r="K496" s="212"/>
      <c r="L496" s="212"/>
      <c r="M496" s="212"/>
      <c r="N496" s="212"/>
      <c r="O496" s="211"/>
      <c r="P496" s="209"/>
    </row>
    <row r="497" spans="3:16" ht="14.25" customHeight="1">
      <c r="C497" s="209"/>
      <c r="D497" s="209"/>
      <c r="E497" s="209"/>
      <c r="F497" s="212"/>
      <c r="G497" s="210"/>
      <c r="H497" s="212"/>
      <c r="I497" s="212"/>
      <c r="J497" s="212"/>
      <c r="K497" s="212"/>
      <c r="L497" s="212"/>
      <c r="M497" s="212"/>
      <c r="N497" s="212"/>
      <c r="O497" s="211"/>
      <c r="P497" s="209"/>
    </row>
    <row r="498" spans="3:16" ht="14.25" customHeight="1">
      <c r="C498" s="209"/>
      <c r="D498" s="209"/>
      <c r="E498" s="209"/>
      <c r="F498" s="212"/>
      <c r="G498" s="210"/>
      <c r="H498" s="212"/>
      <c r="I498" s="212"/>
      <c r="J498" s="212"/>
      <c r="K498" s="212"/>
      <c r="L498" s="212"/>
      <c r="M498" s="212"/>
      <c r="N498" s="212"/>
      <c r="O498" s="211"/>
      <c r="P498" s="209"/>
    </row>
    <row r="499" spans="3:16" ht="14.25" customHeight="1">
      <c r="C499" s="209"/>
      <c r="D499" s="209"/>
      <c r="E499" s="209"/>
      <c r="F499" s="212"/>
      <c r="G499" s="210"/>
      <c r="H499" s="212"/>
      <c r="I499" s="212"/>
      <c r="J499" s="212"/>
      <c r="K499" s="212"/>
      <c r="L499" s="212"/>
      <c r="M499" s="212"/>
      <c r="N499" s="212"/>
      <c r="O499" s="211"/>
      <c r="P499" s="209"/>
    </row>
    <row r="500" spans="3:16" ht="14.25" customHeight="1">
      <c r="C500" s="209"/>
      <c r="D500" s="209"/>
      <c r="E500" s="209"/>
      <c r="F500" s="212"/>
      <c r="G500" s="210"/>
      <c r="H500" s="212"/>
      <c r="I500" s="212"/>
      <c r="J500" s="212"/>
      <c r="K500" s="212"/>
      <c r="L500" s="212"/>
      <c r="M500" s="212"/>
      <c r="N500" s="212"/>
      <c r="O500" s="211"/>
      <c r="P500" s="209"/>
    </row>
    <row r="501" spans="3:16" ht="14.25" customHeight="1">
      <c r="C501" s="209"/>
      <c r="D501" s="209"/>
      <c r="E501" s="209"/>
      <c r="F501" s="212"/>
      <c r="G501" s="210"/>
      <c r="H501" s="212"/>
      <c r="I501" s="212"/>
      <c r="J501" s="212"/>
      <c r="K501" s="212"/>
      <c r="L501" s="212"/>
      <c r="M501" s="212"/>
      <c r="N501" s="212"/>
      <c r="O501" s="211"/>
      <c r="P501" s="209"/>
    </row>
    <row r="502" spans="3:16" ht="14.25" customHeight="1">
      <c r="C502" s="209"/>
      <c r="D502" s="209"/>
      <c r="E502" s="209"/>
      <c r="F502" s="212"/>
      <c r="G502" s="210"/>
      <c r="H502" s="212"/>
      <c r="I502" s="212"/>
      <c r="J502" s="212"/>
      <c r="K502" s="212"/>
      <c r="L502" s="212"/>
      <c r="M502" s="212"/>
      <c r="N502" s="212"/>
      <c r="O502" s="211"/>
      <c r="P502" s="209"/>
    </row>
    <row r="503" spans="3:16" ht="14.25" customHeight="1">
      <c r="C503" s="209"/>
      <c r="D503" s="209"/>
      <c r="E503" s="209"/>
      <c r="F503" s="212"/>
      <c r="G503" s="210"/>
      <c r="H503" s="212"/>
      <c r="I503" s="212"/>
      <c r="J503" s="212"/>
      <c r="K503" s="212"/>
      <c r="L503" s="212"/>
      <c r="M503" s="212"/>
      <c r="N503" s="212"/>
      <c r="O503" s="211"/>
      <c r="P503" s="209"/>
    </row>
    <row r="504" spans="3:16" ht="14.25" customHeight="1">
      <c r="C504" s="209"/>
      <c r="D504" s="209"/>
      <c r="E504" s="209"/>
      <c r="F504" s="212"/>
      <c r="G504" s="210"/>
      <c r="H504" s="212"/>
      <c r="I504" s="212"/>
      <c r="J504" s="212"/>
      <c r="K504" s="212"/>
      <c r="L504" s="212"/>
      <c r="M504" s="212"/>
      <c r="N504" s="212"/>
      <c r="O504" s="211"/>
      <c r="P504" s="209"/>
    </row>
    <row r="505" spans="3:16" ht="14.25" customHeight="1">
      <c r="C505" s="209"/>
      <c r="D505" s="209"/>
      <c r="E505" s="209"/>
      <c r="F505" s="212"/>
      <c r="G505" s="210"/>
      <c r="H505" s="212"/>
      <c r="I505" s="212"/>
      <c r="J505" s="212"/>
      <c r="K505" s="212"/>
      <c r="L505" s="212"/>
      <c r="M505" s="212"/>
      <c r="N505" s="212"/>
      <c r="O505" s="211"/>
      <c r="P505" s="209"/>
    </row>
    <row r="506" spans="3:16" ht="14.25" customHeight="1">
      <c r="C506" s="209"/>
      <c r="D506" s="209"/>
      <c r="E506" s="209"/>
      <c r="F506" s="212"/>
      <c r="G506" s="210"/>
      <c r="H506" s="212"/>
      <c r="I506" s="212"/>
      <c r="J506" s="212"/>
      <c r="K506" s="212"/>
      <c r="L506" s="212"/>
      <c r="M506" s="212"/>
      <c r="N506" s="212"/>
      <c r="O506" s="211"/>
      <c r="P506" s="209"/>
    </row>
    <row r="507" spans="3:16" ht="14.25" customHeight="1">
      <c r="C507" s="209"/>
      <c r="D507" s="209"/>
      <c r="E507" s="209"/>
      <c r="F507" s="212"/>
      <c r="G507" s="210"/>
      <c r="H507" s="212"/>
      <c r="I507" s="212"/>
      <c r="J507" s="212"/>
      <c r="K507" s="212"/>
      <c r="L507" s="212"/>
      <c r="M507" s="212"/>
      <c r="N507" s="212"/>
      <c r="O507" s="211"/>
      <c r="P507" s="209"/>
    </row>
    <row r="508" spans="3:16" ht="14.25" customHeight="1">
      <c r="C508" s="209"/>
      <c r="D508" s="209"/>
      <c r="E508" s="209"/>
      <c r="F508" s="212"/>
      <c r="G508" s="210"/>
      <c r="H508" s="212"/>
      <c r="I508" s="212"/>
      <c r="J508" s="212"/>
      <c r="K508" s="212"/>
      <c r="L508" s="212"/>
      <c r="M508" s="212"/>
      <c r="N508" s="212"/>
      <c r="O508" s="211"/>
      <c r="P508" s="209"/>
    </row>
    <row r="509" spans="3:16" ht="14.25" customHeight="1">
      <c r="C509" s="209"/>
      <c r="D509" s="209"/>
      <c r="E509" s="209"/>
      <c r="F509" s="212"/>
      <c r="G509" s="210"/>
      <c r="H509" s="212"/>
      <c r="I509" s="212"/>
      <c r="J509" s="212"/>
      <c r="K509" s="212"/>
      <c r="L509" s="212"/>
      <c r="M509" s="212"/>
      <c r="N509" s="212"/>
      <c r="O509" s="211"/>
      <c r="P509" s="209"/>
    </row>
    <row r="510" spans="3:16" ht="14.25" customHeight="1">
      <c r="C510" s="209"/>
      <c r="D510" s="209"/>
      <c r="E510" s="209"/>
      <c r="F510" s="212"/>
      <c r="G510" s="210"/>
      <c r="H510" s="212"/>
      <c r="I510" s="212"/>
      <c r="J510" s="212"/>
      <c r="K510" s="212"/>
      <c r="L510" s="212"/>
      <c r="M510" s="212"/>
      <c r="N510" s="212"/>
      <c r="O510" s="211"/>
      <c r="P510" s="209"/>
    </row>
    <row r="511" spans="3:16" ht="14.25" customHeight="1">
      <c r="C511" s="209"/>
      <c r="D511" s="209"/>
      <c r="E511" s="209"/>
      <c r="F511" s="212"/>
      <c r="G511" s="210"/>
      <c r="H511" s="212"/>
      <c r="I511" s="212"/>
      <c r="J511" s="212"/>
      <c r="K511" s="212"/>
      <c r="L511" s="212"/>
      <c r="M511" s="212"/>
      <c r="N511" s="212"/>
      <c r="O511" s="211"/>
      <c r="P511" s="209"/>
    </row>
    <row r="512" spans="3:16" ht="14.25" customHeight="1">
      <c r="C512" s="209"/>
      <c r="D512" s="209"/>
      <c r="E512" s="209"/>
      <c r="F512" s="212"/>
      <c r="G512" s="210"/>
      <c r="H512" s="212"/>
      <c r="I512" s="212"/>
      <c r="J512" s="212"/>
      <c r="K512" s="212"/>
      <c r="L512" s="212"/>
      <c r="M512" s="212"/>
      <c r="N512" s="212"/>
      <c r="O512" s="211"/>
      <c r="P512" s="209"/>
    </row>
    <row r="513" spans="3:16" ht="14.25" customHeight="1">
      <c r="C513" s="209"/>
      <c r="D513" s="209"/>
      <c r="E513" s="209"/>
      <c r="F513" s="212"/>
      <c r="G513" s="210"/>
      <c r="H513" s="212"/>
      <c r="I513" s="212"/>
      <c r="J513" s="212"/>
      <c r="K513" s="212"/>
      <c r="L513" s="212"/>
      <c r="M513" s="212"/>
      <c r="N513" s="212"/>
      <c r="O513" s="211"/>
      <c r="P513" s="209"/>
    </row>
    <row r="514" spans="3:16" ht="14.25" customHeight="1">
      <c r="C514" s="209"/>
      <c r="D514" s="209"/>
      <c r="E514" s="209"/>
      <c r="F514" s="212"/>
      <c r="G514" s="210"/>
      <c r="H514" s="212"/>
      <c r="I514" s="212"/>
      <c r="J514" s="212"/>
      <c r="K514" s="212"/>
      <c r="L514" s="212"/>
      <c r="M514" s="212"/>
      <c r="N514" s="212"/>
      <c r="O514" s="211"/>
      <c r="P514" s="209"/>
    </row>
    <row r="515" spans="3:16" ht="14.25" customHeight="1">
      <c r="C515" s="209"/>
      <c r="D515" s="209"/>
      <c r="E515" s="209"/>
      <c r="F515" s="212"/>
      <c r="G515" s="210"/>
      <c r="H515" s="212"/>
      <c r="I515" s="212"/>
      <c r="J515" s="212"/>
      <c r="K515" s="212"/>
      <c r="L515" s="212"/>
      <c r="M515" s="212"/>
      <c r="N515" s="212"/>
      <c r="O515" s="211"/>
      <c r="P515" s="209"/>
    </row>
    <row r="516" spans="3:16" ht="14.25" customHeight="1">
      <c r="C516" s="209"/>
      <c r="D516" s="209"/>
      <c r="E516" s="209"/>
      <c r="F516" s="212"/>
      <c r="G516" s="210"/>
      <c r="H516" s="212"/>
      <c r="I516" s="212"/>
      <c r="J516" s="212"/>
      <c r="K516" s="212"/>
      <c r="L516" s="212"/>
      <c r="M516" s="212"/>
      <c r="N516" s="212"/>
      <c r="O516" s="211"/>
      <c r="P516" s="209"/>
    </row>
    <row r="517" spans="3:16" ht="14.25" customHeight="1">
      <c r="C517" s="209"/>
      <c r="D517" s="209"/>
      <c r="E517" s="209"/>
      <c r="F517" s="212"/>
      <c r="G517" s="210"/>
      <c r="H517" s="212"/>
      <c r="I517" s="212"/>
      <c r="J517" s="212"/>
      <c r="K517" s="212"/>
      <c r="L517" s="212"/>
      <c r="M517" s="212"/>
      <c r="N517" s="212"/>
      <c r="O517" s="211"/>
      <c r="P517" s="209"/>
    </row>
    <row r="518" spans="3:16" ht="14.25" customHeight="1">
      <c r="C518" s="209"/>
      <c r="D518" s="209"/>
      <c r="E518" s="209"/>
      <c r="F518" s="212"/>
      <c r="G518" s="210"/>
      <c r="H518" s="212"/>
      <c r="I518" s="212"/>
      <c r="J518" s="212"/>
      <c r="K518" s="212"/>
      <c r="L518" s="212"/>
      <c r="M518" s="212"/>
      <c r="N518" s="212"/>
      <c r="O518" s="211"/>
      <c r="P518" s="209"/>
    </row>
    <row r="519" spans="3:16" ht="14.25" customHeight="1">
      <c r="C519" s="209"/>
      <c r="D519" s="209"/>
      <c r="E519" s="209"/>
      <c r="F519" s="212"/>
      <c r="G519" s="210"/>
      <c r="H519" s="212"/>
      <c r="I519" s="212"/>
      <c r="J519" s="212"/>
      <c r="K519" s="212"/>
      <c r="L519" s="212"/>
      <c r="M519" s="212"/>
      <c r="N519" s="212"/>
      <c r="O519" s="211"/>
      <c r="P519" s="209"/>
    </row>
    <row r="520" spans="3:16" ht="14.25" customHeight="1">
      <c r="C520" s="209"/>
      <c r="D520" s="209"/>
      <c r="E520" s="209"/>
      <c r="F520" s="212"/>
      <c r="G520" s="210"/>
      <c r="H520" s="212"/>
      <c r="I520" s="212"/>
      <c r="J520" s="212"/>
      <c r="K520" s="212"/>
      <c r="L520" s="212"/>
      <c r="M520" s="212"/>
      <c r="N520" s="212"/>
      <c r="O520" s="211"/>
      <c r="P520" s="209"/>
    </row>
    <row r="521" spans="3:16" ht="14.25" customHeight="1">
      <c r="C521" s="209"/>
      <c r="D521" s="209"/>
      <c r="E521" s="209"/>
      <c r="F521" s="212"/>
      <c r="G521" s="210"/>
      <c r="H521" s="212"/>
      <c r="I521" s="212"/>
      <c r="J521" s="212"/>
      <c r="K521" s="212"/>
      <c r="L521" s="212"/>
      <c r="M521" s="212"/>
      <c r="N521" s="212"/>
      <c r="O521" s="211"/>
      <c r="P521" s="209"/>
    </row>
    <row r="522" spans="3:16" ht="14.25" customHeight="1">
      <c r="C522" s="209"/>
      <c r="D522" s="209"/>
      <c r="E522" s="209"/>
      <c r="F522" s="212"/>
      <c r="G522" s="210"/>
      <c r="H522" s="212"/>
      <c r="I522" s="212"/>
      <c r="J522" s="212"/>
      <c r="K522" s="212"/>
      <c r="L522" s="212"/>
      <c r="M522" s="212"/>
      <c r="N522" s="212"/>
      <c r="O522" s="211"/>
      <c r="P522" s="209"/>
    </row>
    <row r="523" spans="3:16" ht="14.25" customHeight="1">
      <c r="C523" s="209"/>
      <c r="D523" s="209"/>
      <c r="E523" s="209"/>
      <c r="F523" s="212"/>
      <c r="G523" s="210"/>
      <c r="H523" s="212"/>
      <c r="I523" s="212"/>
      <c r="J523" s="212"/>
      <c r="K523" s="212"/>
      <c r="L523" s="212"/>
      <c r="M523" s="212"/>
      <c r="N523" s="212"/>
      <c r="O523" s="211"/>
      <c r="P523" s="209"/>
    </row>
    <row r="524" spans="3:16" ht="14.25" customHeight="1">
      <c r="C524" s="209"/>
      <c r="D524" s="209"/>
      <c r="E524" s="209"/>
      <c r="F524" s="212"/>
      <c r="G524" s="210"/>
      <c r="H524" s="212"/>
      <c r="I524" s="212"/>
      <c r="J524" s="212"/>
      <c r="K524" s="212"/>
      <c r="L524" s="212"/>
      <c r="M524" s="212"/>
      <c r="N524" s="212"/>
      <c r="O524" s="211"/>
      <c r="P524" s="209"/>
    </row>
    <row r="525" spans="3:16" ht="14.25" customHeight="1">
      <c r="C525" s="209"/>
      <c r="D525" s="209"/>
      <c r="E525" s="209"/>
      <c r="F525" s="212"/>
      <c r="G525" s="210"/>
      <c r="H525" s="212"/>
      <c r="I525" s="212"/>
      <c r="J525" s="212"/>
      <c r="K525" s="212"/>
      <c r="L525" s="212"/>
      <c r="M525" s="212"/>
      <c r="N525" s="212"/>
      <c r="O525" s="211"/>
      <c r="P525" s="209"/>
    </row>
    <row r="526" spans="3:16" ht="14.25" customHeight="1">
      <c r="C526" s="209"/>
      <c r="D526" s="209"/>
      <c r="E526" s="209"/>
      <c r="F526" s="212"/>
      <c r="G526" s="210"/>
      <c r="H526" s="212"/>
      <c r="I526" s="212"/>
      <c r="J526" s="212"/>
      <c r="K526" s="212"/>
      <c r="L526" s="212"/>
      <c r="M526" s="212"/>
      <c r="N526" s="212"/>
      <c r="O526" s="211"/>
      <c r="P526" s="209"/>
    </row>
    <row r="527" spans="3:16" ht="14.25" customHeight="1">
      <c r="C527" s="209"/>
      <c r="D527" s="209"/>
      <c r="E527" s="209"/>
      <c r="F527" s="212"/>
      <c r="G527" s="210"/>
      <c r="H527" s="212"/>
      <c r="I527" s="212"/>
      <c r="J527" s="212"/>
      <c r="K527" s="212"/>
      <c r="L527" s="212"/>
      <c r="M527" s="212"/>
      <c r="N527" s="212"/>
      <c r="O527" s="211"/>
      <c r="P527" s="209"/>
    </row>
    <row r="528" spans="3:16" ht="14.25" customHeight="1">
      <c r="C528" s="209"/>
      <c r="D528" s="209"/>
      <c r="E528" s="209"/>
      <c r="F528" s="212"/>
      <c r="G528" s="210"/>
      <c r="H528" s="212"/>
      <c r="I528" s="212"/>
      <c r="J528" s="212"/>
      <c r="K528" s="212"/>
      <c r="L528" s="212"/>
      <c r="M528" s="212"/>
      <c r="N528" s="212"/>
      <c r="O528" s="211"/>
      <c r="P528" s="209"/>
    </row>
    <row r="529" spans="3:16" ht="14.25" customHeight="1">
      <c r="C529" s="209"/>
      <c r="D529" s="209"/>
      <c r="E529" s="209"/>
      <c r="F529" s="212"/>
      <c r="G529" s="210"/>
      <c r="H529" s="212"/>
      <c r="I529" s="212"/>
      <c r="J529" s="212"/>
      <c r="K529" s="212"/>
      <c r="L529" s="212"/>
      <c r="M529" s="212"/>
      <c r="N529" s="212"/>
      <c r="O529" s="211"/>
      <c r="P529" s="209"/>
    </row>
    <row r="530" spans="3:16" ht="14.25" customHeight="1">
      <c r="C530" s="209"/>
      <c r="D530" s="209"/>
      <c r="E530" s="209"/>
      <c r="F530" s="212"/>
      <c r="G530" s="210"/>
      <c r="H530" s="212"/>
      <c r="I530" s="212"/>
      <c r="J530" s="212"/>
      <c r="K530" s="212"/>
      <c r="L530" s="212"/>
      <c r="M530" s="212"/>
      <c r="N530" s="212"/>
      <c r="O530" s="211"/>
      <c r="P530" s="209"/>
    </row>
    <row r="531" spans="3:16" ht="14.25" customHeight="1">
      <c r="C531" s="209"/>
      <c r="D531" s="209"/>
      <c r="E531" s="209"/>
      <c r="F531" s="212"/>
      <c r="G531" s="210"/>
      <c r="H531" s="212"/>
      <c r="I531" s="212"/>
      <c r="J531" s="212"/>
      <c r="K531" s="212"/>
      <c r="L531" s="212"/>
      <c r="M531" s="212"/>
      <c r="N531" s="212"/>
      <c r="O531" s="211"/>
      <c r="P531" s="209"/>
    </row>
    <row r="532" spans="3:16" ht="14.25" customHeight="1">
      <c r="C532" s="209"/>
      <c r="D532" s="209"/>
      <c r="E532" s="209"/>
      <c r="F532" s="212"/>
      <c r="G532" s="210"/>
      <c r="H532" s="212"/>
      <c r="I532" s="212"/>
      <c r="J532" s="212"/>
      <c r="K532" s="212"/>
      <c r="L532" s="212"/>
      <c r="M532" s="212"/>
      <c r="N532" s="212"/>
      <c r="O532" s="211"/>
      <c r="P532" s="209"/>
    </row>
    <row r="533" spans="3:16" ht="14.25" customHeight="1">
      <c r="C533" s="209"/>
      <c r="D533" s="209"/>
      <c r="E533" s="209"/>
      <c r="F533" s="212"/>
      <c r="G533" s="210"/>
      <c r="H533" s="212"/>
      <c r="I533" s="212"/>
      <c r="J533" s="212"/>
      <c r="K533" s="212"/>
      <c r="L533" s="212"/>
      <c r="M533" s="212"/>
      <c r="N533" s="212"/>
      <c r="O533" s="211"/>
      <c r="P533" s="209"/>
    </row>
    <row r="534" spans="3:16" ht="14.25" customHeight="1">
      <c r="C534" s="209"/>
      <c r="D534" s="209"/>
      <c r="E534" s="209"/>
      <c r="F534" s="212"/>
      <c r="G534" s="210"/>
      <c r="H534" s="212"/>
      <c r="I534" s="212"/>
      <c r="J534" s="212"/>
      <c r="K534" s="212"/>
      <c r="L534" s="212"/>
      <c r="M534" s="212"/>
      <c r="N534" s="212"/>
      <c r="O534" s="211"/>
      <c r="P534" s="209"/>
    </row>
    <row r="535" spans="3:16" ht="14.25" customHeight="1">
      <c r="C535" s="209"/>
      <c r="D535" s="209"/>
      <c r="E535" s="209"/>
      <c r="F535" s="212"/>
      <c r="G535" s="210"/>
      <c r="H535" s="212"/>
      <c r="I535" s="212"/>
      <c r="J535" s="212"/>
      <c r="K535" s="212"/>
      <c r="L535" s="212"/>
      <c r="M535" s="212"/>
      <c r="N535" s="212"/>
      <c r="O535" s="211"/>
      <c r="P535" s="209"/>
    </row>
    <row r="536" spans="3:16" ht="14.25" customHeight="1">
      <c r="C536" s="209"/>
      <c r="D536" s="209"/>
      <c r="E536" s="209"/>
      <c r="F536" s="212"/>
      <c r="G536" s="210"/>
      <c r="H536" s="212"/>
      <c r="I536" s="212"/>
      <c r="J536" s="212"/>
      <c r="K536" s="212"/>
      <c r="L536" s="212"/>
      <c r="M536" s="212"/>
      <c r="N536" s="212"/>
      <c r="O536" s="211"/>
      <c r="P536" s="209"/>
    </row>
    <row r="537" spans="3:16" ht="14.25" customHeight="1">
      <c r="C537" s="209"/>
      <c r="D537" s="209"/>
      <c r="E537" s="209"/>
      <c r="F537" s="212"/>
      <c r="G537" s="210"/>
      <c r="H537" s="212"/>
      <c r="I537" s="212"/>
      <c r="J537" s="212"/>
      <c r="K537" s="212"/>
      <c r="L537" s="212"/>
      <c r="M537" s="212"/>
      <c r="N537" s="212"/>
      <c r="O537" s="211"/>
      <c r="P537" s="209"/>
    </row>
    <row r="538" spans="3:16" ht="14.25" customHeight="1">
      <c r="C538" s="209"/>
      <c r="D538" s="209"/>
      <c r="E538" s="209"/>
      <c r="F538" s="212"/>
      <c r="G538" s="210"/>
      <c r="H538" s="212"/>
      <c r="I538" s="212"/>
      <c r="J538" s="212"/>
      <c r="K538" s="212"/>
      <c r="L538" s="212"/>
      <c r="M538" s="212"/>
      <c r="N538" s="212"/>
      <c r="O538" s="211"/>
      <c r="P538" s="209"/>
    </row>
    <row r="539" spans="3:16" ht="14.25" customHeight="1">
      <c r="C539" s="209"/>
      <c r="D539" s="209"/>
      <c r="E539" s="209"/>
      <c r="F539" s="212"/>
      <c r="G539" s="210"/>
      <c r="H539" s="212"/>
      <c r="I539" s="212"/>
      <c r="J539" s="212"/>
      <c r="K539" s="212"/>
      <c r="L539" s="212"/>
      <c r="M539" s="212"/>
      <c r="N539" s="212"/>
      <c r="O539" s="211"/>
      <c r="P539" s="209"/>
    </row>
    <row r="540" spans="3:16" ht="14.25" customHeight="1">
      <c r="C540" s="209"/>
      <c r="D540" s="209"/>
      <c r="E540" s="209"/>
      <c r="F540" s="212"/>
      <c r="G540" s="210"/>
      <c r="H540" s="212"/>
      <c r="I540" s="212"/>
      <c r="J540" s="212"/>
      <c r="K540" s="212"/>
      <c r="L540" s="212"/>
      <c r="M540" s="212"/>
      <c r="N540" s="212"/>
      <c r="O540" s="211"/>
      <c r="P540" s="209"/>
    </row>
    <row r="541" spans="3:16" ht="14.25" customHeight="1">
      <c r="C541" s="209"/>
      <c r="D541" s="209"/>
      <c r="E541" s="209"/>
      <c r="F541" s="212"/>
      <c r="G541" s="210"/>
      <c r="H541" s="212"/>
      <c r="I541" s="212"/>
      <c r="J541" s="212"/>
      <c r="K541" s="212"/>
      <c r="L541" s="212"/>
      <c r="M541" s="212"/>
      <c r="N541" s="212"/>
      <c r="O541" s="211"/>
      <c r="P541" s="209"/>
    </row>
    <row r="542" spans="3:16" ht="14.25" customHeight="1">
      <c r="C542" s="209"/>
      <c r="D542" s="209"/>
      <c r="E542" s="209"/>
      <c r="F542" s="212"/>
      <c r="G542" s="210"/>
      <c r="H542" s="212"/>
      <c r="I542" s="212"/>
      <c r="J542" s="212"/>
      <c r="K542" s="212"/>
      <c r="L542" s="212"/>
      <c r="M542" s="212"/>
      <c r="N542" s="212"/>
      <c r="O542" s="211"/>
      <c r="P542" s="209"/>
    </row>
    <row r="543" spans="3:16" ht="14.25" customHeight="1">
      <c r="C543" s="209"/>
      <c r="D543" s="209"/>
      <c r="E543" s="209"/>
      <c r="F543" s="212"/>
      <c r="G543" s="210"/>
      <c r="H543" s="212"/>
      <c r="I543" s="212"/>
      <c r="J543" s="212"/>
      <c r="K543" s="212"/>
      <c r="L543" s="212"/>
      <c r="M543" s="212"/>
      <c r="N543" s="212"/>
      <c r="O543" s="211"/>
      <c r="P543" s="209"/>
    </row>
    <row r="544" spans="3:16" ht="14.25" customHeight="1">
      <c r="C544" s="209"/>
      <c r="D544" s="209"/>
      <c r="E544" s="209"/>
      <c r="F544" s="212"/>
      <c r="G544" s="210"/>
      <c r="H544" s="212"/>
      <c r="I544" s="212"/>
      <c r="J544" s="212"/>
      <c r="K544" s="212"/>
      <c r="L544" s="212"/>
      <c r="M544" s="212"/>
      <c r="N544" s="212"/>
      <c r="O544" s="211"/>
      <c r="P544" s="209"/>
    </row>
    <row r="545" spans="3:16" ht="14.25" customHeight="1">
      <c r="C545" s="209"/>
      <c r="D545" s="209"/>
      <c r="E545" s="209"/>
      <c r="F545" s="212"/>
      <c r="G545" s="210"/>
      <c r="H545" s="212"/>
      <c r="I545" s="212"/>
      <c r="J545" s="212"/>
      <c r="K545" s="212"/>
      <c r="L545" s="212"/>
      <c r="M545" s="212"/>
      <c r="N545" s="212"/>
      <c r="O545" s="211"/>
      <c r="P545" s="209"/>
    </row>
    <row r="546" spans="3:16" ht="14.25" customHeight="1">
      <c r="C546" s="209"/>
      <c r="D546" s="209"/>
      <c r="E546" s="209"/>
      <c r="F546" s="212"/>
      <c r="G546" s="210"/>
      <c r="H546" s="212"/>
      <c r="I546" s="212"/>
      <c r="J546" s="212"/>
      <c r="K546" s="212"/>
      <c r="L546" s="212"/>
      <c r="M546" s="212"/>
      <c r="N546" s="212"/>
      <c r="O546" s="211"/>
      <c r="P546" s="209"/>
    </row>
    <row r="547" spans="3:16" ht="14.25" customHeight="1">
      <c r="C547" s="209"/>
      <c r="D547" s="209"/>
      <c r="E547" s="209"/>
      <c r="F547" s="212"/>
      <c r="G547" s="210"/>
      <c r="H547" s="212"/>
      <c r="I547" s="212"/>
      <c r="J547" s="212"/>
      <c r="K547" s="212"/>
      <c r="L547" s="212"/>
      <c r="M547" s="212"/>
      <c r="N547" s="212"/>
      <c r="O547" s="211"/>
      <c r="P547" s="209"/>
    </row>
    <row r="548" spans="3:16" ht="14.25" customHeight="1">
      <c r="C548" s="209"/>
      <c r="D548" s="209"/>
      <c r="E548" s="209"/>
      <c r="F548" s="212"/>
      <c r="G548" s="210"/>
      <c r="H548" s="212"/>
      <c r="I548" s="212"/>
      <c r="J548" s="212"/>
      <c r="K548" s="212"/>
      <c r="L548" s="212"/>
      <c r="M548" s="212"/>
      <c r="N548" s="212"/>
      <c r="O548" s="211"/>
      <c r="P548" s="209"/>
    </row>
    <row r="549" spans="3:16" ht="14.25" customHeight="1">
      <c r="C549" s="209"/>
      <c r="D549" s="209"/>
      <c r="E549" s="209"/>
      <c r="F549" s="212"/>
      <c r="G549" s="210"/>
      <c r="H549" s="212"/>
      <c r="I549" s="212"/>
      <c r="J549" s="212"/>
      <c r="K549" s="212"/>
      <c r="L549" s="212"/>
      <c r="M549" s="212"/>
      <c r="N549" s="212"/>
      <c r="O549" s="211"/>
      <c r="P549" s="209"/>
    </row>
    <row r="550" spans="3:16" ht="14.25" customHeight="1">
      <c r="C550" s="209"/>
      <c r="D550" s="209"/>
      <c r="E550" s="209"/>
      <c r="F550" s="212"/>
      <c r="G550" s="210"/>
      <c r="H550" s="212"/>
      <c r="I550" s="212"/>
      <c r="J550" s="212"/>
      <c r="K550" s="212"/>
      <c r="L550" s="212"/>
      <c r="M550" s="212"/>
      <c r="N550" s="212"/>
      <c r="O550" s="211"/>
      <c r="P550" s="209"/>
    </row>
    <row r="551" spans="3:16" ht="14.25" customHeight="1">
      <c r="C551" s="209"/>
      <c r="D551" s="209"/>
      <c r="E551" s="209"/>
      <c r="F551" s="212"/>
      <c r="G551" s="210"/>
      <c r="H551" s="212"/>
      <c r="I551" s="212"/>
      <c r="J551" s="212"/>
      <c r="K551" s="212"/>
      <c r="L551" s="212"/>
      <c r="M551" s="212"/>
      <c r="N551" s="212"/>
      <c r="O551" s="211"/>
      <c r="P551" s="209"/>
    </row>
    <row r="552" spans="3:16" ht="14.25" customHeight="1">
      <c r="C552" s="209"/>
      <c r="D552" s="209"/>
      <c r="E552" s="209"/>
      <c r="F552" s="212"/>
      <c r="G552" s="210"/>
      <c r="H552" s="212"/>
      <c r="I552" s="212"/>
      <c r="J552" s="212"/>
      <c r="K552" s="212"/>
      <c r="L552" s="212"/>
      <c r="M552" s="212"/>
      <c r="N552" s="212"/>
      <c r="O552" s="211"/>
      <c r="P552" s="209"/>
    </row>
    <row r="553" spans="3:16" ht="14.25" customHeight="1">
      <c r="C553" s="209"/>
      <c r="D553" s="209"/>
      <c r="E553" s="209"/>
      <c r="F553" s="212"/>
      <c r="G553" s="210"/>
      <c r="H553" s="212"/>
      <c r="I553" s="212"/>
      <c r="J553" s="212"/>
      <c r="K553" s="212"/>
      <c r="L553" s="212"/>
      <c r="M553" s="212"/>
      <c r="N553" s="212"/>
      <c r="O553" s="211"/>
      <c r="P553" s="209"/>
    </row>
    <row r="554" spans="3:16" ht="14.25" customHeight="1">
      <c r="C554" s="209"/>
      <c r="D554" s="209"/>
      <c r="E554" s="209"/>
      <c r="F554" s="212"/>
      <c r="G554" s="210"/>
      <c r="H554" s="212"/>
      <c r="I554" s="212"/>
      <c r="J554" s="212"/>
      <c r="K554" s="212"/>
      <c r="L554" s="212"/>
      <c r="M554" s="212"/>
      <c r="N554" s="212"/>
      <c r="O554" s="211"/>
      <c r="P554" s="209"/>
    </row>
    <row r="555" spans="3:16" ht="14.25" customHeight="1">
      <c r="C555" s="209"/>
      <c r="D555" s="209"/>
      <c r="E555" s="209"/>
      <c r="F555" s="212"/>
      <c r="G555" s="210"/>
      <c r="H555" s="212"/>
      <c r="I555" s="212"/>
      <c r="J555" s="212"/>
      <c r="K555" s="212"/>
      <c r="L555" s="212"/>
      <c r="M555" s="212"/>
      <c r="N555" s="212"/>
      <c r="O555" s="211"/>
      <c r="P555" s="209"/>
    </row>
    <row r="556" spans="3:16" ht="14.25" customHeight="1">
      <c r="C556" s="209"/>
      <c r="D556" s="209"/>
      <c r="E556" s="209"/>
      <c r="F556" s="212"/>
      <c r="G556" s="210"/>
      <c r="H556" s="212"/>
      <c r="I556" s="212"/>
      <c r="J556" s="212"/>
      <c r="K556" s="212"/>
      <c r="L556" s="212"/>
      <c r="M556" s="212"/>
      <c r="N556" s="212"/>
      <c r="O556" s="211"/>
      <c r="P556" s="209"/>
    </row>
    <row r="557" spans="3:16" ht="14.25" customHeight="1">
      <c r="C557" s="209"/>
      <c r="D557" s="209"/>
      <c r="E557" s="209"/>
      <c r="F557" s="212"/>
      <c r="G557" s="210"/>
      <c r="H557" s="212"/>
      <c r="I557" s="212"/>
      <c r="J557" s="212"/>
      <c r="K557" s="212"/>
      <c r="L557" s="212"/>
      <c r="M557" s="212"/>
      <c r="N557" s="212"/>
      <c r="O557" s="211"/>
      <c r="P557" s="209"/>
    </row>
    <row r="558" spans="3:16" ht="14.25" customHeight="1">
      <c r="C558" s="209"/>
      <c r="D558" s="209"/>
      <c r="E558" s="209"/>
      <c r="F558" s="212"/>
      <c r="G558" s="210"/>
      <c r="H558" s="212"/>
      <c r="I558" s="212"/>
      <c r="J558" s="212"/>
      <c r="K558" s="212"/>
      <c r="L558" s="212"/>
      <c r="M558" s="212"/>
      <c r="N558" s="212"/>
      <c r="O558" s="211"/>
      <c r="P558" s="209"/>
    </row>
    <row r="559" spans="3:16" ht="14.25" customHeight="1">
      <c r="C559" s="209"/>
      <c r="D559" s="209"/>
      <c r="E559" s="209"/>
      <c r="F559" s="212"/>
      <c r="G559" s="210"/>
      <c r="H559" s="212"/>
      <c r="I559" s="212"/>
      <c r="J559" s="212"/>
      <c r="K559" s="212"/>
      <c r="L559" s="212"/>
      <c r="M559" s="212"/>
      <c r="N559" s="212"/>
      <c r="O559" s="211"/>
      <c r="P559" s="209"/>
    </row>
    <row r="560" spans="3:16" ht="14.25" customHeight="1">
      <c r="C560" s="209"/>
      <c r="D560" s="209"/>
      <c r="E560" s="209"/>
      <c r="F560" s="212"/>
      <c r="G560" s="210"/>
      <c r="H560" s="212"/>
      <c r="I560" s="212"/>
      <c r="J560" s="212"/>
      <c r="K560" s="212"/>
      <c r="L560" s="212"/>
      <c r="M560" s="212"/>
      <c r="N560" s="212"/>
      <c r="O560" s="211"/>
      <c r="P560" s="209"/>
    </row>
    <row r="561" spans="3:16" ht="14.25" customHeight="1">
      <c r="C561" s="209"/>
      <c r="D561" s="209"/>
      <c r="E561" s="209"/>
      <c r="F561" s="212"/>
      <c r="G561" s="210"/>
      <c r="H561" s="212"/>
      <c r="I561" s="212"/>
      <c r="J561" s="212"/>
      <c r="K561" s="212"/>
      <c r="L561" s="212"/>
      <c r="M561" s="212"/>
      <c r="N561" s="212"/>
      <c r="O561" s="211"/>
      <c r="P561" s="209"/>
    </row>
    <row r="562" spans="3:16" ht="14.25" customHeight="1">
      <c r="C562" s="209"/>
      <c r="D562" s="209"/>
      <c r="E562" s="209"/>
      <c r="F562" s="212"/>
      <c r="G562" s="210"/>
      <c r="H562" s="212"/>
      <c r="I562" s="212"/>
      <c r="J562" s="212"/>
      <c r="K562" s="212"/>
      <c r="L562" s="212"/>
      <c r="M562" s="212"/>
      <c r="N562" s="212"/>
      <c r="O562" s="211"/>
      <c r="P562" s="209"/>
    </row>
    <row r="563" spans="3:16" ht="14.25" customHeight="1">
      <c r="C563" s="209"/>
      <c r="D563" s="209"/>
      <c r="E563" s="209"/>
      <c r="F563" s="212"/>
      <c r="G563" s="210"/>
      <c r="H563" s="212"/>
      <c r="I563" s="212"/>
      <c r="J563" s="212"/>
      <c r="K563" s="212"/>
      <c r="L563" s="212"/>
      <c r="M563" s="212"/>
      <c r="N563" s="212"/>
      <c r="O563" s="211"/>
      <c r="P563" s="209"/>
    </row>
    <row r="564" spans="3:16" ht="14.25" customHeight="1">
      <c r="C564" s="209"/>
      <c r="D564" s="209"/>
      <c r="E564" s="209"/>
      <c r="F564" s="212"/>
      <c r="G564" s="210"/>
      <c r="H564" s="212"/>
      <c r="I564" s="212"/>
      <c r="J564" s="212"/>
      <c r="K564" s="212"/>
      <c r="L564" s="212"/>
      <c r="M564" s="212"/>
      <c r="N564" s="212"/>
      <c r="O564" s="211"/>
      <c r="P564" s="209"/>
    </row>
    <row r="565" spans="3:16" ht="14.25" customHeight="1">
      <c r="C565" s="209"/>
      <c r="D565" s="209"/>
      <c r="E565" s="209"/>
      <c r="F565" s="212"/>
      <c r="G565" s="210"/>
      <c r="H565" s="212"/>
      <c r="I565" s="212"/>
      <c r="J565" s="212"/>
      <c r="K565" s="212"/>
      <c r="L565" s="212"/>
      <c r="M565" s="212"/>
      <c r="N565" s="212"/>
      <c r="O565" s="211"/>
      <c r="P565" s="209"/>
    </row>
    <row r="566" spans="3:16" ht="14.25" customHeight="1">
      <c r="C566" s="209"/>
      <c r="D566" s="209"/>
      <c r="E566" s="209"/>
      <c r="F566" s="212"/>
      <c r="G566" s="210"/>
      <c r="H566" s="212"/>
      <c r="I566" s="212"/>
      <c r="J566" s="212"/>
      <c r="K566" s="212"/>
      <c r="L566" s="212"/>
      <c r="M566" s="212"/>
      <c r="N566" s="212"/>
      <c r="O566" s="211"/>
      <c r="P566" s="209"/>
    </row>
    <row r="567" spans="3:16" ht="14.25" customHeight="1">
      <c r="C567" s="209"/>
      <c r="D567" s="209"/>
      <c r="E567" s="209"/>
      <c r="F567" s="212"/>
      <c r="G567" s="210"/>
      <c r="H567" s="212"/>
      <c r="I567" s="212"/>
      <c r="J567" s="212"/>
      <c r="K567" s="212"/>
      <c r="L567" s="212"/>
      <c r="M567" s="212"/>
      <c r="N567" s="212"/>
      <c r="O567" s="211"/>
      <c r="P567" s="209"/>
    </row>
    <row r="568" spans="3:16" ht="14.25" customHeight="1">
      <c r="C568" s="209"/>
      <c r="D568" s="209"/>
      <c r="E568" s="209"/>
      <c r="F568" s="212"/>
      <c r="G568" s="210"/>
      <c r="H568" s="212"/>
      <c r="I568" s="212"/>
      <c r="J568" s="212"/>
      <c r="K568" s="212"/>
      <c r="L568" s="212"/>
      <c r="M568" s="212"/>
      <c r="N568" s="212"/>
      <c r="O568" s="211"/>
      <c r="P568" s="209"/>
    </row>
    <row r="569" spans="3:16" ht="14.25" customHeight="1">
      <c r="C569" s="209"/>
      <c r="D569" s="209"/>
      <c r="E569" s="209"/>
      <c r="F569" s="212"/>
      <c r="G569" s="210"/>
      <c r="H569" s="212"/>
      <c r="I569" s="212"/>
      <c r="J569" s="212"/>
      <c r="K569" s="212"/>
      <c r="L569" s="212"/>
      <c r="M569" s="212"/>
      <c r="N569" s="212"/>
      <c r="O569" s="211"/>
      <c r="P569" s="209"/>
    </row>
    <row r="570" spans="3:16" ht="14.25" customHeight="1">
      <c r="C570" s="209"/>
      <c r="D570" s="209"/>
      <c r="E570" s="209"/>
      <c r="F570" s="212"/>
      <c r="G570" s="210"/>
      <c r="H570" s="212"/>
      <c r="I570" s="212"/>
      <c r="J570" s="212"/>
      <c r="K570" s="212"/>
      <c r="L570" s="212"/>
      <c r="M570" s="212"/>
      <c r="N570" s="212"/>
      <c r="O570" s="211"/>
      <c r="P570" s="209"/>
    </row>
    <row r="571" spans="3:16" ht="14.25" customHeight="1">
      <c r="C571" s="209"/>
      <c r="D571" s="209"/>
      <c r="E571" s="209"/>
      <c r="F571" s="212"/>
      <c r="G571" s="210"/>
      <c r="H571" s="212"/>
      <c r="I571" s="212"/>
      <c r="J571" s="212"/>
      <c r="K571" s="212"/>
      <c r="L571" s="212"/>
      <c r="M571" s="212"/>
      <c r="N571" s="212"/>
      <c r="O571" s="211"/>
      <c r="P571" s="209"/>
    </row>
    <row r="572" spans="3:16" ht="14.25" customHeight="1">
      <c r="C572" s="209"/>
      <c r="D572" s="209"/>
      <c r="E572" s="209"/>
      <c r="F572" s="212"/>
      <c r="G572" s="210"/>
      <c r="H572" s="212"/>
      <c r="I572" s="212"/>
      <c r="J572" s="212"/>
      <c r="K572" s="212"/>
      <c r="L572" s="212"/>
      <c r="M572" s="212"/>
      <c r="N572" s="212"/>
      <c r="O572" s="211"/>
      <c r="P572" s="209"/>
    </row>
    <row r="573" spans="3:16" ht="14.25" customHeight="1">
      <c r="C573" s="209"/>
      <c r="D573" s="209"/>
      <c r="E573" s="209"/>
      <c r="F573" s="212"/>
      <c r="G573" s="210"/>
      <c r="H573" s="212"/>
      <c r="I573" s="212"/>
      <c r="J573" s="212"/>
      <c r="K573" s="212"/>
      <c r="L573" s="212"/>
      <c r="M573" s="212"/>
      <c r="N573" s="212"/>
      <c r="O573" s="211"/>
      <c r="P573" s="209"/>
    </row>
    <row r="574" spans="3:16" ht="14.25" customHeight="1">
      <c r="C574" s="209"/>
      <c r="D574" s="209"/>
      <c r="E574" s="209"/>
      <c r="F574" s="212"/>
      <c r="G574" s="210"/>
      <c r="H574" s="212"/>
      <c r="I574" s="212"/>
      <c r="J574" s="212"/>
      <c r="K574" s="212"/>
      <c r="L574" s="212"/>
      <c r="M574" s="212"/>
      <c r="N574" s="212"/>
      <c r="O574" s="211"/>
      <c r="P574" s="209"/>
    </row>
    <row r="575" spans="3:16" ht="14.25" customHeight="1">
      <c r="C575" s="209"/>
      <c r="D575" s="209"/>
      <c r="E575" s="209"/>
      <c r="F575" s="212"/>
      <c r="G575" s="210"/>
      <c r="H575" s="212"/>
      <c r="I575" s="212"/>
      <c r="J575" s="212"/>
      <c r="K575" s="212"/>
      <c r="L575" s="212"/>
      <c r="M575" s="212"/>
      <c r="N575" s="212"/>
      <c r="O575" s="211"/>
      <c r="P575" s="209"/>
    </row>
    <row r="576" spans="3:16" ht="14.25" customHeight="1">
      <c r="C576" s="209"/>
      <c r="D576" s="209"/>
      <c r="E576" s="209"/>
      <c r="F576" s="212"/>
      <c r="G576" s="210"/>
      <c r="H576" s="212"/>
      <c r="I576" s="212"/>
      <c r="J576" s="212"/>
      <c r="K576" s="212"/>
      <c r="L576" s="212"/>
      <c r="M576" s="212"/>
      <c r="N576" s="212"/>
      <c r="O576" s="211"/>
      <c r="P576" s="209"/>
    </row>
    <row r="577" spans="3:16" ht="14.25" customHeight="1">
      <c r="C577" s="209"/>
      <c r="D577" s="209"/>
      <c r="E577" s="209"/>
      <c r="F577" s="212"/>
      <c r="G577" s="210"/>
      <c r="H577" s="212"/>
      <c r="I577" s="212"/>
      <c r="J577" s="212"/>
      <c r="K577" s="212"/>
      <c r="L577" s="212"/>
      <c r="M577" s="212"/>
      <c r="N577" s="212"/>
      <c r="O577" s="211"/>
      <c r="P577" s="209"/>
    </row>
    <row r="578" spans="3:16" ht="14.25" customHeight="1">
      <c r="C578" s="209"/>
      <c r="D578" s="209"/>
      <c r="E578" s="209"/>
      <c r="F578" s="212"/>
      <c r="G578" s="210"/>
      <c r="H578" s="212"/>
      <c r="I578" s="212"/>
      <c r="J578" s="212"/>
      <c r="K578" s="212"/>
      <c r="L578" s="212"/>
      <c r="M578" s="212"/>
      <c r="N578" s="212"/>
      <c r="O578" s="211"/>
      <c r="P578" s="209"/>
    </row>
    <row r="579" spans="3:16" ht="14.25" customHeight="1">
      <c r="C579" s="209"/>
      <c r="D579" s="209"/>
      <c r="E579" s="209"/>
      <c r="F579" s="212"/>
      <c r="G579" s="210"/>
      <c r="H579" s="212"/>
      <c r="I579" s="212"/>
      <c r="J579" s="212"/>
      <c r="K579" s="212"/>
      <c r="L579" s="212"/>
      <c r="M579" s="212"/>
      <c r="N579" s="212"/>
      <c r="O579" s="211"/>
      <c r="P579" s="209"/>
    </row>
    <row r="580" spans="3:16" ht="14.25" customHeight="1">
      <c r="C580" s="209"/>
      <c r="D580" s="209"/>
      <c r="E580" s="209"/>
      <c r="F580" s="212"/>
      <c r="G580" s="210"/>
      <c r="H580" s="212"/>
      <c r="I580" s="212"/>
      <c r="J580" s="212"/>
      <c r="K580" s="212"/>
      <c r="L580" s="212"/>
      <c r="M580" s="212"/>
      <c r="N580" s="212"/>
      <c r="O580" s="211"/>
      <c r="P580" s="209"/>
    </row>
    <row r="581" spans="3:16" ht="14.25" customHeight="1">
      <c r="C581" s="209"/>
      <c r="D581" s="209"/>
      <c r="E581" s="209"/>
      <c r="F581" s="212"/>
      <c r="G581" s="210"/>
      <c r="H581" s="212"/>
      <c r="I581" s="212"/>
      <c r="J581" s="212"/>
      <c r="K581" s="212"/>
      <c r="L581" s="212"/>
      <c r="M581" s="212"/>
      <c r="N581" s="212"/>
      <c r="O581" s="211"/>
      <c r="P581" s="209"/>
    </row>
    <row r="582" spans="3:16" ht="14.25" customHeight="1">
      <c r="C582" s="209"/>
      <c r="D582" s="209"/>
      <c r="E582" s="209"/>
      <c r="F582" s="212"/>
      <c r="G582" s="210"/>
      <c r="H582" s="212"/>
      <c r="I582" s="212"/>
      <c r="J582" s="212"/>
      <c r="K582" s="212"/>
      <c r="L582" s="212"/>
      <c r="M582" s="212"/>
      <c r="N582" s="212"/>
      <c r="O582" s="211"/>
      <c r="P582" s="209"/>
    </row>
    <row r="583" spans="3:16" ht="14.25" customHeight="1">
      <c r="C583" s="209"/>
      <c r="D583" s="209"/>
      <c r="E583" s="209"/>
      <c r="F583" s="212"/>
      <c r="G583" s="210"/>
      <c r="H583" s="212"/>
      <c r="I583" s="212"/>
      <c r="J583" s="212"/>
      <c r="K583" s="212"/>
      <c r="L583" s="212"/>
      <c r="M583" s="212"/>
      <c r="N583" s="212"/>
      <c r="O583" s="211"/>
      <c r="P583" s="209"/>
    </row>
    <row r="584" spans="3:16" ht="14.25" customHeight="1">
      <c r="C584" s="209"/>
      <c r="D584" s="209"/>
      <c r="E584" s="209"/>
      <c r="F584" s="212"/>
      <c r="G584" s="210"/>
      <c r="H584" s="212"/>
      <c r="I584" s="212"/>
      <c r="J584" s="212"/>
      <c r="K584" s="212"/>
      <c r="L584" s="212"/>
      <c r="M584" s="212"/>
      <c r="N584" s="212"/>
      <c r="O584" s="211"/>
      <c r="P584" s="209"/>
    </row>
    <row r="585" spans="3:16" ht="14.25" customHeight="1">
      <c r="C585" s="209"/>
      <c r="D585" s="209"/>
      <c r="E585" s="209"/>
      <c r="F585" s="212"/>
      <c r="G585" s="210"/>
      <c r="H585" s="212"/>
      <c r="I585" s="212"/>
      <c r="J585" s="212"/>
      <c r="K585" s="212"/>
      <c r="L585" s="212"/>
      <c r="M585" s="212"/>
      <c r="N585" s="212"/>
      <c r="O585" s="211"/>
      <c r="P585" s="209"/>
    </row>
    <row r="586" spans="3:16" ht="14.25" customHeight="1">
      <c r="C586" s="209"/>
      <c r="D586" s="209"/>
      <c r="E586" s="209"/>
      <c r="F586" s="212"/>
      <c r="G586" s="210"/>
      <c r="H586" s="212"/>
      <c r="I586" s="212"/>
      <c r="J586" s="212"/>
      <c r="K586" s="212"/>
      <c r="L586" s="212"/>
      <c r="M586" s="212"/>
      <c r="N586" s="212"/>
      <c r="O586" s="211"/>
      <c r="P586" s="209"/>
    </row>
    <row r="587" spans="3:16" ht="14.25" customHeight="1">
      <c r="C587" s="209"/>
      <c r="D587" s="209"/>
      <c r="E587" s="209"/>
      <c r="F587" s="212"/>
      <c r="G587" s="210"/>
      <c r="H587" s="212"/>
      <c r="I587" s="212"/>
      <c r="J587" s="212"/>
      <c r="K587" s="212"/>
      <c r="L587" s="212"/>
      <c r="M587" s="212"/>
      <c r="N587" s="212"/>
      <c r="O587" s="211"/>
      <c r="P587" s="209"/>
    </row>
    <row r="588" spans="3:16" ht="14.25" customHeight="1">
      <c r="C588" s="209"/>
      <c r="D588" s="209"/>
      <c r="E588" s="209"/>
      <c r="F588" s="212"/>
      <c r="G588" s="210"/>
      <c r="H588" s="212"/>
      <c r="I588" s="212"/>
      <c r="J588" s="212"/>
      <c r="K588" s="212"/>
      <c r="L588" s="212"/>
      <c r="M588" s="212"/>
      <c r="N588" s="212"/>
      <c r="O588" s="211"/>
      <c r="P588" s="209"/>
    </row>
    <row r="589" spans="3:16" ht="14.25" customHeight="1">
      <c r="C589" s="209"/>
      <c r="D589" s="209"/>
      <c r="E589" s="209"/>
      <c r="F589" s="212"/>
      <c r="G589" s="210"/>
      <c r="H589" s="212"/>
      <c r="I589" s="212"/>
      <c r="J589" s="212"/>
      <c r="K589" s="212"/>
      <c r="L589" s="212"/>
      <c r="M589" s="212"/>
      <c r="N589" s="212"/>
      <c r="O589" s="211"/>
      <c r="P589" s="209"/>
    </row>
    <row r="590" spans="3:16" ht="14.25" customHeight="1">
      <c r="C590" s="209"/>
      <c r="D590" s="209"/>
      <c r="E590" s="209"/>
      <c r="F590" s="212"/>
      <c r="G590" s="210"/>
      <c r="H590" s="212"/>
      <c r="I590" s="212"/>
      <c r="J590" s="212"/>
      <c r="K590" s="212"/>
      <c r="L590" s="212"/>
      <c r="M590" s="212"/>
      <c r="N590" s="212"/>
      <c r="O590" s="211"/>
      <c r="P590" s="209"/>
    </row>
    <row r="591" spans="3:16" ht="14.25" customHeight="1">
      <c r="C591" s="209"/>
      <c r="D591" s="209"/>
      <c r="E591" s="209"/>
      <c r="F591" s="212"/>
      <c r="G591" s="210"/>
      <c r="H591" s="212"/>
      <c r="I591" s="212"/>
      <c r="J591" s="212"/>
      <c r="K591" s="212"/>
      <c r="L591" s="212"/>
      <c r="M591" s="212"/>
      <c r="N591" s="212"/>
      <c r="O591" s="211"/>
      <c r="P591" s="209"/>
    </row>
    <row r="592" spans="3:16" ht="14.25" customHeight="1">
      <c r="C592" s="209"/>
      <c r="D592" s="209"/>
      <c r="E592" s="209"/>
      <c r="F592" s="212"/>
      <c r="G592" s="210"/>
      <c r="H592" s="212"/>
      <c r="I592" s="212"/>
      <c r="J592" s="212"/>
      <c r="K592" s="212"/>
      <c r="L592" s="212"/>
      <c r="M592" s="212"/>
      <c r="N592" s="212"/>
      <c r="O592" s="211"/>
      <c r="P592" s="209"/>
    </row>
    <row r="593" spans="3:16" ht="14.25" customHeight="1">
      <c r="C593" s="209"/>
      <c r="D593" s="209"/>
      <c r="E593" s="209"/>
      <c r="F593" s="212"/>
      <c r="G593" s="210"/>
      <c r="H593" s="212"/>
      <c r="I593" s="212"/>
      <c r="J593" s="212"/>
      <c r="K593" s="212"/>
      <c r="L593" s="212"/>
      <c r="M593" s="212"/>
      <c r="N593" s="212"/>
      <c r="O593" s="211"/>
      <c r="P593" s="209"/>
    </row>
    <row r="594" spans="3:16" ht="14.25" customHeight="1">
      <c r="C594" s="209"/>
      <c r="D594" s="209"/>
      <c r="E594" s="209"/>
      <c r="F594" s="212"/>
      <c r="G594" s="210"/>
      <c r="H594" s="212"/>
      <c r="I594" s="212"/>
      <c r="J594" s="212"/>
      <c r="K594" s="212"/>
      <c r="L594" s="212"/>
      <c r="M594" s="212"/>
      <c r="N594" s="212"/>
      <c r="O594" s="211"/>
      <c r="P594" s="209"/>
    </row>
    <row r="595" spans="3:16" ht="14.25" customHeight="1">
      <c r="C595" s="209"/>
      <c r="D595" s="209"/>
      <c r="E595" s="209"/>
      <c r="F595" s="212"/>
      <c r="G595" s="210"/>
      <c r="H595" s="212"/>
      <c r="I595" s="212"/>
      <c r="J595" s="212"/>
      <c r="K595" s="212"/>
      <c r="L595" s="212"/>
      <c r="M595" s="212"/>
      <c r="N595" s="212"/>
      <c r="O595" s="211"/>
      <c r="P595" s="209"/>
    </row>
    <row r="596" spans="3:16" ht="14.25" customHeight="1">
      <c r="C596" s="209"/>
      <c r="D596" s="209"/>
      <c r="E596" s="209"/>
      <c r="F596" s="212"/>
      <c r="G596" s="210"/>
      <c r="H596" s="212"/>
      <c r="I596" s="212"/>
      <c r="J596" s="212"/>
      <c r="K596" s="212"/>
      <c r="L596" s="212"/>
      <c r="M596" s="212"/>
      <c r="N596" s="212"/>
      <c r="O596" s="211"/>
      <c r="P596" s="209"/>
    </row>
    <row r="597" spans="3:16" ht="14.25" customHeight="1">
      <c r="C597" s="209"/>
      <c r="D597" s="209"/>
      <c r="E597" s="209"/>
      <c r="F597" s="212"/>
      <c r="G597" s="210"/>
      <c r="H597" s="212"/>
      <c r="I597" s="212"/>
      <c r="J597" s="212"/>
      <c r="K597" s="212"/>
      <c r="L597" s="212"/>
      <c r="M597" s="212"/>
      <c r="N597" s="212"/>
      <c r="O597" s="211"/>
      <c r="P597" s="209"/>
    </row>
    <row r="598" spans="3:16" ht="14.25" customHeight="1">
      <c r="C598" s="209"/>
      <c r="D598" s="209"/>
      <c r="E598" s="209"/>
      <c r="F598" s="212"/>
      <c r="G598" s="210"/>
      <c r="H598" s="212"/>
      <c r="I598" s="212"/>
      <c r="J598" s="212"/>
      <c r="K598" s="212"/>
      <c r="L598" s="212"/>
      <c r="M598" s="212"/>
      <c r="N598" s="212"/>
      <c r="O598" s="211"/>
      <c r="P598" s="209"/>
    </row>
    <row r="599" spans="3:16" ht="14.25" customHeight="1">
      <c r="C599" s="209"/>
      <c r="D599" s="209"/>
      <c r="E599" s="209"/>
      <c r="F599" s="212"/>
      <c r="G599" s="210"/>
      <c r="H599" s="212"/>
      <c r="I599" s="212"/>
      <c r="J599" s="212"/>
      <c r="K599" s="212"/>
      <c r="L599" s="212"/>
      <c r="M599" s="212"/>
      <c r="N599" s="212"/>
      <c r="O599" s="211"/>
      <c r="P599" s="209"/>
    </row>
    <row r="600" spans="3:16" ht="14.25" customHeight="1">
      <c r="C600" s="209"/>
      <c r="D600" s="209"/>
      <c r="E600" s="209"/>
      <c r="F600" s="212"/>
      <c r="G600" s="210"/>
      <c r="H600" s="212"/>
      <c r="I600" s="212"/>
      <c r="J600" s="212"/>
      <c r="K600" s="212"/>
      <c r="L600" s="212"/>
      <c r="M600" s="212"/>
      <c r="N600" s="212"/>
      <c r="O600" s="211"/>
      <c r="P600" s="209"/>
    </row>
    <row r="601" spans="3:16" ht="14.25" customHeight="1">
      <c r="C601" s="209"/>
      <c r="D601" s="209"/>
      <c r="E601" s="209"/>
      <c r="F601" s="212"/>
      <c r="G601" s="210"/>
      <c r="H601" s="212"/>
      <c r="I601" s="212"/>
      <c r="J601" s="212"/>
      <c r="K601" s="212"/>
      <c r="L601" s="212"/>
      <c r="M601" s="212"/>
      <c r="N601" s="212"/>
      <c r="O601" s="211"/>
      <c r="P601" s="209"/>
    </row>
    <row r="602" spans="3:16" ht="14.25" customHeight="1">
      <c r="C602" s="209"/>
      <c r="D602" s="209"/>
      <c r="E602" s="209"/>
      <c r="F602" s="212"/>
      <c r="G602" s="210"/>
      <c r="H602" s="212"/>
      <c r="I602" s="212"/>
      <c r="J602" s="212"/>
      <c r="K602" s="212"/>
      <c r="L602" s="212"/>
      <c r="M602" s="212"/>
      <c r="N602" s="212"/>
      <c r="O602" s="211"/>
      <c r="P602" s="209"/>
    </row>
    <row r="603" spans="3:16" ht="14.25" customHeight="1">
      <c r="C603" s="209"/>
      <c r="D603" s="209"/>
      <c r="E603" s="209"/>
      <c r="F603" s="212"/>
      <c r="G603" s="210"/>
      <c r="H603" s="212"/>
      <c r="I603" s="212"/>
      <c r="J603" s="212"/>
      <c r="K603" s="212"/>
      <c r="L603" s="212"/>
      <c r="M603" s="212"/>
      <c r="N603" s="212"/>
      <c r="O603" s="211"/>
      <c r="P603" s="209"/>
    </row>
    <row r="604" spans="3:16" ht="14.25" customHeight="1">
      <c r="C604" s="209"/>
      <c r="D604" s="209"/>
      <c r="E604" s="209"/>
      <c r="F604" s="212"/>
      <c r="G604" s="210"/>
      <c r="H604" s="212"/>
      <c r="I604" s="212"/>
      <c r="J604" s="212"/>
      <c r="K604" s="212"/>
      <c r="L604" s="212"/>
      <c r="M604" s="212"/>
      <c r="N604" s="212"/>
      <c r="O604" s="211"/>
      <c r="P604" s="209"/>
    </row>
    <row r="605" spans="3:16" ht="14.25" customHeight="1">
      <c r="C605" s="209"/>
      <c r="D605" s="209"/>
      <c r="E605" s="209"/>
      <c r="F605" s="212"/>
      <c r="G605" s="210"/>
      <c r="H605" s="212"/>
      <c r="I605" s="212"/>
      <c r="J605" s="212"/>
      <c r="K605" s="212"/>
      <c r="L605" s="212"/>
      <c r="M605" s="212"/>
      <c r="N605" s="212"/>
      <c r="O605" s="211"/>
      <c r="P605" s="209"/>
    </row>
    <row r="606" spans="3:16" ht="14.25" customHeight="1">
      <c r="C606" s="209"/>
      <c r="D606" s="209"/>
      <c r="E606" s="209"/>
      <c r="F606" s="212"/>
      <c r="G606" s="210"/>
      <c r="H606" s="212"/>
      <c r="I606" s="212"/>
      <c r="J606" s="212"/>
      <c r="K606" s="212"/>
      <c r="L606" s="212"/>
      <c r="M606" s="212"/>
      <c r="N606" s="212"/>
      <c r="O606" s="211"/>
      <c r="P606" s="209"/>
    </row>
    <row r="607" spans="3:16" ht="14.25" customHeight="1">
      <c r="C607" s="209"/>
      <c r="D607" s="209"/>
      <c r="E607" s="209"/>
      <c r="F607" s="212"/>
      <c r="G607" s="210"/>
      <c r="H607" s="212"/>
      <c r="I607" s="212"/>
      <c r="J607" s="212"/>
      <c r="K607" s="212"/>
      <c r="L607" s="212"/>
      <c r="M607" s="212"/>
      <c r="N607" s="212"/>
      <c r="O607" s="211"/>
      <c r="P607" s="209"/>
    </row>
    <row r="608" spans="3:16" ht="14.25" customHeight="1">
      <c r="C608" s="209"/>
      <c r="D608" s="209"/>
      <c r="E608" s="209"/>
      <c r="F608" s="212"/>
      <c r="G608" s="210"/>
      <c r="H608" s="212"/>
      <c r="I608" s="212"/>
      <c r="J608" s="212"/>
      <c r="K608" s="212"/>
      <c r="L608" s="212"/>
      <c r="M608" s="212"/>
      <c r="N608" s="212"/>
      <c r="O608" s="211"/>
      <c r="P608" s="209"/>
    </row>
    <row r="609" spans="3:16" ht="14.25" customHeight="1">
      <c r="C609" s="209"/>
      <c r="D609" s="209"/>
      <c r="E609" s="209"/>
      <c r="F609" s="212"/>
      <c r="G609" s="210"/>
      <c r="H609" s="212"/>
      <c r="I609" s="212"/>
      <c r="J609" s="212"/>
      <c r="K609" s="212"/>
      <c r="L609" s="212"/>
      <c r="M609" s="212"/>
      <c r="N609" s="212"/>
      <c r="O609" s="211"/>
      <c r="P609" s="209"/>
    </row>
    <row r="610" spans="3:16" ht="14.25" customHeight="1">
      <c r="C610" s="209"/>
      <c r="D610" s="209"/>
      <c r="E610" s="209"/>
      <c r="F610" s="212"/>
      <c r="G610" s="210"/>
      <c r="H610" s="212"/>
      <c r="I610" s="212"/>
      <c r="J610" s="212"/>
      <c r="K610" s="212"/>
      <c r="L610" s="212"/>
      <c r="M610" s="212"/>
      <c r="N610" s="212"/>
      <c r="O610" s="211"/>
      <c r="P610" s="209"/>
    </row>
    <row r="611" spans="3:16" ht="14.25" customHeight="1">
      <c r="C611" s="209"/>
      <c r="D611" s="209"/>
      <c r="E611" s="209"/>
      <c r="F611" s="212"/>
      <c r="G611" s="210"/>
      <c r="H611" s="212"/>
      <c r="I611" s="212"/>
      <c r="J611" s="212"/>
      <c r="K611" s="212"/>
      <c r="L611" s="212"/>
      <c r="M611" s="212"/>
      <c r="N611" s="212"/>
      <c r="O611" s="211"/>
      <c r="P611" s="209"/>
    </row>
    <row r="612" spans="3:16" ht="14.25" customHeight="1">
      <c r="C612" s="209"/>
      <c r="D612" s="209"/>
      <c r="E612" s="209"/>
      <c r="F612" s="212"/>
      <c r="G612" s="210"/>
      <c r="H612" s="212"/>
      <c r="I612" s="212"/>
      <c r="J612" s="212"/>
      <c r="K612" s="212"/>
      <c r="L612" s="212"/>
      <c r="M612" s="212"/>
      <c r="N612" s="212"/>
      <c r="O612" s="211"/>
      <c r="P612" s="209"/>
    </row>
    <row r="613" spans="3:16" ht="14.25" customHeight="1">
      <c r="C613" s="209"/>
      <c r="D613" s="209"/>
      <c r="E613" s="209"/>
      <c r="F613" s="212"/>
      <c r="G613" s="210"/>
      <c r="H613" s="212"/>
      <c r="I613" s="212"/>
      <c r="J613" s="212"/>
      <c r="K613" s="212"/>
      <c r="L613" s="212"/>
      <c r="M613" s="212"/>
      <c r="N613" s="212"/>
      <c r="O613" s="211"/>
      <c r="P613" s="209"/>
    </row>
    <row r="614" spans="3:16" ht="14.25" customHeight="1">
      <c r="C614" s="209"/>
      <c r="D614" s="209"/>
      <c r="E614" s="209"/>
      <c r="F614" s="212"/>
      <c r="G614" s="210"/>
      <c r="H614" s="212"/>
      <c r="I614" s="212"/>
      <c r="J614" s="212"/>
      <c r="K614" s="212"/>
      <c r="L614" s="212"/>
      <c r="M614" s="212"/>
      <c r="N614" s="212"/>
      <c r="O614" s="211"/>
      <c r="P614" s="209"/>
    </row>
    <row r="615" spans="3:16" ht="14.25" customHeight="1">
      <c r="C615" s="209"/>
      <c r="D615" s="209"/>
      <c r="E615" s="209"/>
      <c r="F615" s="212"/>
      <c r="G615" s="210"/>
      <c r="H615" s="212"/>
      <c r="I615" s="212"/>
      <c r="J615" s="212"/>
      <c r="K615" s="212"/>
      <c r="L615" s="212"/>
      <c r="M615" s="212"/>
      <c r="N615" s="212"/>
      <c r="O615" s="211"/>
      <c r="P615" s="209"/>
    </row>
    <row r="616" spans="3:16" ht="14.25" customHeight="1">
      <c r="C616" s="209"/>
      <c r="D616" s="209"/>
      <c r="E616" s="209"/>
      <c r="F616" s="212"/>
      <c r="G616" s="210"/>
      <c r="H616" s="212"/>
      <c r="I616" s="212"/>
      <c r="J616" s="212"/>
      <c r="K616" s="212"/>
      <c r="L616" s="212"/>
      <c r="M616" s="212"/>
      <c r="N616" s="212"/>
      <c r="O616" s="211"/>
      <c r="P616" s="209"/>
    </row>
    <row r="617" spans="3:16" ht="14.25" customHeight="1">
      <c r="C617" s="209"/>
      <c r="D617" s="209"/>
      <c r="E617" s="209"/>
      <c r="F617" s="212"/>
      <c r="G617" s="210"/>
      <c r="H617" s="212"/>
      <c r="I617" s="212"/>
      <c r="J617" s="212"/>
      <c r="K617" s="212"/>
      <c r="L617" s="212"/>
      <c r="M617" s="212"/>
      <c r="N617" s="212"/>
      <c r="O617" s="211"/>
      <c r="P617" s="209"/>
    </row>
    <row r="618" spans="3:16" ht="14.25" customHeight="1">
      <c r="C618" s="209"/>
      <c r="D618" s="209"/>
      <c r="E618" s="209"/>
      <c r="F618" s="212"/>
      <c r="G618" s="210"/>
      <c r="H618" s="212"/>
      <c r="I618" s="212"/>
      <c r="J618" s="212"/>
      <c r="K618" s="212"/>
      <c r="L618" s="212"/>
      <c r="M618" s="212"/>
      <c r="N618" s="212"/>
      <c r="O618" s="211"/>
      <c r="P618" s="209"/>
    </row>
    <row r="619" spans="3:16" ht="14.25" customHeight="1">
      <c r="C619" s="209"/>
      <c r="D619" s="209"/>
      <c r="E619" s="209"/>
      <c r="F619" s="212"/>
      <c r="G619" s="210"/>
      <c r="H619" s="212"/>
      <c r="I619" s="212"/>
      <c r="J619" s="212"/>
      <c r="K619" s="212"/>
      <c r="L619" s="212"/>
      <c r="M619" s="212"/>
      <c r="N619" s="212"/>
      <c r="O619" s="211"/>
      <c r="P619" s="209"/>
    </row>
    <row r="620" spans="3:16" ht="14.25" customHeight="1">
      <c r="C620" s="209"/>
      <c r="D620" s="209"/>
      <c r="E620" s="209"/>
      <c r="F620" s="212"/>
      <c r="G620" s="210"/>
      <c r="H620" s="212"/>
      <c r="I620" s="212"/>
      <c r="J620" s="212"/>
      <c r="K620" s="212"/>
      <c r="L620" s="212"/>
      <c r="M620" s="212"/>
      <c r="N620" s="212"/>
      <c r="O620" s="211"/>
      <c r="P620" s="209"/>
    </row>
    <row r="621" spans="3:16" ht="14.25" customHeight="1">
      <c r="C621" s="209"/>
      <c r="D621" s="209"/>
      <c r="E621" s="209"/>
      <c r="F621" s="212"/>
      <c r="G621" s="210"/>
      <c r="H621" s="212"/>
      <c r="I621" s="212"/>
      <c r="J621" s="212"/>
      <c r="K621" s="212"/>
      <c r="L621" s="212"/>
      <c r="M621" s="212"/>
      <c r="N621" s="212"/>
      <c r="O621" s="211"/>
      <c r="P621" s="209"/>
    </row>
    <row r="622" spans="3:16" ht="14.25" customHeight="1">
      <c r="C622" s="209"/>
      <c r="D622" s="209"/>
      <c r="E622" s="209"/>
      <c r="F622" s="212"/>
      <c r="G622" s="210"/>
      <c r="H622" s="212"/>
      <c r="I622" s="212"/>
      <c r="J622" s="212"/>
      <c r="K622" s="212"/>
      <c r="L622" s="212"/>
      <c r="M622" s="212"/>
      <c r="N622" s="212"/>
      <c r="O622" s="211"/>
      <c r="P622" s="209"/>
    </row>
    <row r="623" spans="3:16" ht="14.25" customHeight="1">
      <c r="C623" s="209"/>
      <c r="D623" s="209"/>
      <c r="E623" s="209"/>
      <c r="F623" s="212"/>
      <c r="G623" s="210"/>
      <c r="H623" s="212"/>
      <c r="I623" s="212"/>
      <c r="J623" s="212"/>
      <c r="K623" s="212"/>
      <c r="L623" s="212"/>
      <c r="M623" s="212"/>
      <c r="N623" s="212"/>
      <c r="O623" s="211"/>
      <c r="P623" s="209"/>
    </row>
    <row r="624" spans="3:16" ht="14.25" customHeight="1">
      <c r="C624" s="209"/>
      <c r="D624" s="209"/>
      <c r="E624" s="209"/>
      <c r="F624" s="212"/>
      <c r="G624" s="210"/>
      <c r="H624" s="212"/>
      <c r="I624" s="212"/>
      <c r="J624" s="212"/>
      <c r="K624" s="212"/>
      <c r="L624" s="212"/>
      <c r="M624" s="212"/>
      <c r="N624" s="212"/>
      <c r="O624" s="211"/>
      <c r="P624" s="209"/>
    </row>
    <row r="625" spans="3:16" ht="14.25" customHeight="1">
      <c r="C625" s="209"/>
      <c r="D625" s="209"/>
      <c r="E625" s="209"/>
      <c r="F625" s="212"/>
      <c r="G625" s="210"/>
      <c r="H625" s="212"/>
      <c r="I625" s="212"/>
      <c r="J625" s="212"/>
      <c r="K625" s="212"/>
      <c r="L625" s="212"/>
      <c r="M625" s="212"/>
      <c r="N625" s="212"/>
      <c r="O625" s="211"/>
      <c r="P625" s="209"/>
    </row>
    <row r="626" spans="3:16" ht="14.25" customHeight="1">
      <c r="C626" s="209"/>
      <c r="D626" s="209"/>
      <c r="E626" s="209"/>
      <c r="F626" s="212"/>
      <c r="G626" s="210"/>
      <c r="H626" s="212"/>
      <c r="I626" s="212"/>
      <c r="J626" s="212"/>
      <c r="K626" s="212"/>
      <c r="L626" s="212"/>
      <c r="M626" s="212"/>
      <c r="N626" s="212"/>
      <c r="O626" s="211"/>
      <c r="P626" s="209"/>
    </row>
    <row r="627" spans="3:16" ht="14.25" customHeight="1">
      <c r="C627" s="209"/>
      <c r="D627" s="209"/>
      <c r="E627" s="209"/>
      <c r="F627" s="212"/>
      <c r="G627" s="210"/>
      <c r="H627" s="212"/>
      <c r="I627" s="212"/>
      <c r="J627" s="212"/>
      <c r="K627" s="212"/>
      <c r="L627" s="212"/>
      <c r="M627" s="212"/>
      <c r="N627" s="212"/>
      <c r="O627" s="211"/>
      <c r="P627" s="209"/>
    </row>
    <row r="628" spans="3:16" ht="14.25" customHeight="1">
      <c r="C628" s="209"/>
      <c r="D628" s="209"/>
      <c r="E628" s="209"/>
      <c r="F628" s="212"/>
      <c r="G628" s="210"/>
      <c r="H628" s="212"/>
      <c r="I628" s="212"/>
      <c r="J628" s="212"/>
      <c r="K628" s="212"/>
      <c r="L628" s="212"/>
      <c r="M628" s="212"/>
      <c r="N628" s="212"/>
      <c r="O628" s="211"/>
      <c r="P628" s="209"/>
    </row>
    <row r="629" spans="3:16" ht="14.25" customHeight="1">
      <c r="C629" s="209"/>
      <c r="D629" s="209"/>
      <c r="E629" s="209"/>
      <c r="F629" s="212"/>
      <c r="G629" s="210"/>
      <c r="H629" s="212"/>
      <c r="I629" s="212"/>
      <c r="J629" s="212"/>
      <c r="K629" s="212"/>
      <c r="L629" s="212"/>
      <c r="M629" s="212"/>
      <c r="N629" s="212"/>
      <c r="O629" s="211"/>
      <c r="P629" s="209"/>
    </row>
    <row r="630" spans="3:16" ht="14.25" customHeight="1">
      <c r="C630" s="209"/>
      <c r="D630" s="209"/>
      <c r="E630" s="209"/>
      <c r="F630" s="212"/>
      <c r="G630" s="210"/>
      <c r="H630" s="212"/>
      <c r="I630" s="212"/>
      <c r="J630" s="212"/>
      <c r="K630" s="212"/>
      <c r="L630" s="212"/>
      <c r="M630" s="212"/>
      <c r="N630" s="212"/>
      <c r="O630" s="211"/>
      <c r="P630" s="209"/>
    </row>
    <row r="631" spans="3:16" ht="14.25" customHeight="1">
      <c r="C631" s="209"/>
      <c r="D631" s="209"/>
      <c r="E631" s="209"/>
      <c r="F631" s="212"/>
      <c r="G631" s="210"/>
      <c r="H631" s="212"/>
      <c r="I631" s="212"/>
      <c r="J631" s="212"/>
      <c r="K631" s="212"/>
      <c r="L631" s="212"/>
      <c r="M631" s="212"/>
      <c r="N631" s="212"/>
      <c r="O631" s="211"/>
      <c r="P631" s="209"/>
    </row>
    <row r="632" spans="3:16" ht="14.25" customHeight="1">
      <c r="C632" s="209"/>
      <c r="D632" s="209"/>
      <c r="E632" s="209"/>
      <c r="F632" s="212"/>
      <c r="G632" s="210"/>
      <c r="H632" s="212"/>
      <c r="I632" s="212"/>
      <c r="J632" s="212"/>
      <c r="K632" s="212"/>
      <c r="L632" s="212"/>
      <c r="M632" s="212"/>
      <c r="N632" s="212"/>
      <c r="O632" s="211"/>
      <c r="P632" s="209"/>
    </row>
    <row r="633" spans="3:16" ht="14.25" customHeight="1">
      <c r="C633" s="209"/>
      <c r="D633" s="209"/>
      <c r="E633" s="209"/>
      <c r="F633" s="212"/>
      <c r="G633" s="210"/>
      <c r="H633" s="212"/>
      <c r="I633" s="212"/>
      <c r="J633" s="212"/>
      <c r="K633" s="212"/>
      <c r="L633" s="212"/>
      <c r="M633" s="212"/>
      <c r="N633" s="212"/>
      <c r="O633" s="211"/>
      <c r="P633" s="209"/>
    </row>
    <row r="634" spans="3:16" ht="14.25" customHeight="1">
      <c r="C634" s="209"/>
      <c r="D634" s="209"/>
      <c r="E634" s="209"/>
      <c r="F634" s="212"/>
      <c r="G634" s="210"/>
      <c r="H634" s="212"/>
      <c r="I634" s="212"/>
      <c r="J634" s="212"/>
      <c r="K634" s="212"/>
      <c r="L634" s="212"/>
      <c r="M634" s="212"/>
      <c r="N634" s="212"/>
      <c r="O634" s="211"/>
      <c r="P634" s="209"/>
    </row>
    <row r="635" spans="3:16" ht="14.25" customHeight="1">
      <c r="C635" s="209"/>
      <c r="D635" s="209"/>
      <c r="E635" s="209"/>
      <c r="F635" s="212"/>
      <c r="G635" s="210"/>
      <c r="H635" s="212"/>
      <c r="I635" s="212"/>
      <c r="J635" s="212"/>
      <c r="K635" s="212"/>
      <c r="L635" s="212"/>
      <c r="M635" s="212"/>
      <c r="N635" s="212"/>
      <c r="O635" s="211"/>
      <c r="P635" s="209"/>
    </row>
    <row r="636" spans="3:16" ht="14.25" customHeight="1">
      <c r="C636" s="209"/>
      <c r="D636" s="209"/>
      <c r="E636" s="209"/>
      <c r="F636" s="212"/>
      <c r="G636" s="210"/>
      <c r="H636" s="212"/>
      <c r="I636" s="212"/>
      <c r="J636" s="212"/>
      <c r="K636" s="212"/>
      <c r="L636" s="212"/>
      <c r="M636" s="212"/>
      <c r="N636" s="212"/>
      <c r="O636" s="211"/>
      <c r="P636" s="209"/>
    </row>
    <row r="637" spans="3:16" ht="14.25" customHeight="1">
      <c r="C637" s="209"/>
      <c r="D637" s="209"/>
      <c r="E637" s="209"/>
      <c r="F637" s="212"/>
      <c r="G637" s="210"/>
      <c r="H637" s="212"/>
      <c r="I637" s="212"/>
      <c r="J637" s="212"/>
      <c r="K637" s="212"/>
      <c r="L637" s="212"/>
      <c r="M637" s="212"/>
      <c r="N637" s="212"/>
      <c r="O637" s="211"/>
      <c r="P637" s="209"/>
    </row>
    <row r="638" spans="3:16" ht="14.25" customHeight="1">
      <c r="C638" s="209"/>
      <c r="D638" s="209"/>
      <c r="E638" s="209"/>
      <c r="F638" s="212"/>
      <c r="G638" s="210"/>
      <c r="H638" s="212"/>
      <c r="I638" s="212"/>
      <c r="J638" s="212"/>
      <c r="K638" s="212"/>
      <c r="L638" s="212"/>
      <c r="M638" s="212"/>
      <c r="N638" s="212"/>
      <c r="O638" s="211"/>
      <c r="P638" s="209"/>
    </row>
    <row r="639" spans="3:16" ht="14.25" customHeight="1">
      <c r="C639" s="209"/>
      <c r="D639" s="209"/>
      <c r="E639" s="209"/>
      <c r="F639" s="212"/>
      <c r="G639" s="210"/>
      <c r="H639" s="212"/>
      <c r="I639" s="212"/>
      <c r="J639" s="212"/>
      <c r="K639" s="212"/>
      <c r="L639" s="212"/>
      <c r="M639" s="212"/>
      <c r="N639" s="212"/>
      <c r="O639" s="211"/>
      <c r="P639" s="209"/>
    </row>
    <row r="640" spans="3:16" ht="14.25" customHeight="1">
      <c r="C640" s="209"/>
      <c r="D640" s="209"/>
      <c r="E640" s="209"/>
      <c r="F640" s="212"/>
      <c r="G640" s="210"/>
      <c r="H640" s="212"/>
      <c r="I640" s="212"/>
      <c r="J640" s="212"/>
      <c r="K640" s="212"/>
      <c r="L640" s="212"/>
      <c r="M640" s="212"/>
      <c r="N640" s="212"/>
      <c r="O640" s="211"/>
      <c r="P640" s="209"/>
    </row>
    <row r="641" spans="3:16" ht="14.25" customHeight="1">
      <c r="C641" s="209"/>
      <c r="D641" s="209"/>
      <c r="E641" s="209"/>
      <c r="F641" s="212"/>
      <c r="G641" s="210"/>
      <c r="H641" s="212"/>
      <c r="I641" s="212"/>
      <c r="J641" s="212"/>
      <c r="K641" s="212"/>
      <c r="L641" s="212"/>
      <c r="M641" s="212"/>
      <c r="N641" s="212"/>
      <c r="O641" s="211"/>
      <c r="P641" s="209"/>
    </row>
    <row r="642" spans="3:16" ht="14.25" customHeight="1">
      <c r="C642" s="209"/>
      <c r="D642" s="209"/>
      <c r="E642" s="209"/>
      <c r="F642" s="212"/>
      <c r="G642" s="210"/>
      <c r="H642" s="212"/>
      <c r="I642" s="212"/>
      <c r="J642" s="212"/>
      <c r="K642" s="212"/>
      <c r="L642" s="212"/>
      <c r="M642" s="212"/>
      <c r="N642" s="212"/>
      <c r="O642" s="211"/>
      <c r="P642" s="209"/>
    </row>
    <row r="643" spans="3:16" ht="14.25" customHeight="1">
      <c r="C643" s="209"/>
      <c r="D643" s="209"/>
      <c r="E643" s="209"/>
      <c r="F643" s="212"/>
      <c r="G643" s="210"/>
      <c r="H643" s="212"/>
      <c r="I643" s="212"/>
      <c r="J643" s="212"/>
      <c r="K643" s="212"/>
      <c r="L643" s="212"/>
      <c r="M643" s="212"/>
      <c r="N643" s="212"/>
      <c r="O643" s="211"/>
      <c r="P643" s="209"/>
    </row>
    <row r="644" spans="3:16" ht="14.25" customHeight="1">
      <c r="C644" s="209"/>
      <c r="D644" s="209"/>
      <c r="E644" s="209"/>
      <c r="F644" s="212"/>
      <c r="G644" s="210"/>
      <c r="H644" s="212"/>
      <c r="I644" s="212"/>
      <c r="J644" s="212"/>
      <c r="K644" s="212"/>
      <c r="L644" s="212"/>
      <c r="M644" s="212"/>
      <c r="N644" s="212"/>
      <c r="O644" s="211"/>
      <c r="P644" s="209"/>
    </row>
    <row r="645" spans="3:16" ht="14.25" customHeight="1">
      <c r="C645" s="209"/>
      <c r="D645" s="209"/>
      <c r="E645" s="209"/>
      <c r="F645" s="212"/>
      <c r="G645" s="210"/>
      <c r="H645" s="212"/>
      <c r="I645" s="212"/>
      <c r="J645" s="212"/>
      <c r="K645" s="212"/>
      <c r="L645" s="212"/>
      <c r="M645" s="212"/>
      <c r="N645" s="212"/>
      <c r="O645" s="211"/>
      <c r="P645" s="209"/>
    </row>
    <row r="646" spans="3:16" ht="14.25" customHeight="1">
      <c r="C646" s="209"/>
      <c r="D646" s="209"/>
      <c r="E646" s="209"/>
      <c r="F646" s="212"/>
      <c r="G646" s="210"/>
      <c r="H646" s="212"/>
      <c r="I646" s="212"/>
      <c r="J646" s="212"/>
      <c r="K646" s="212"/>
      <c r="L646" s="212"/>
      <c r="M646" s="212"/>
      <c r="N646" s="212"/>
      <c r="O646" s="211"/>
      <c r="P646" s="209"/>
    </row>
    <row r="647" spans="3:16" ht="14.25" customHeight="1">
      <c r="C647" s="209"/>
      <c r="D647" s="209"/>
      <c r="E647" s="209"/>
      <c r="F647" s="212"/>
      <c r="G647" s="210"/>
      <c r="H647" s="212"/>
      <c r="I647" s="212"/>
      <c r="J647" s="212"/>
      <c r="K647" s="212"/>
      <c r="L647" s="212"/>
      <c r="M647" s="212"/>
      <c r="N647" s="212"/>
      <c r="O647" s="211"/>
      <c r="P647" s="209"/>
    </row>
    <row r="648" spans="3:16" ht="14.25" customHeight="1">
      <c r="C648" s="209"/>
      <c r="D648" s="209"/>
      <c r="E648" s="209"/>
      <c r="F648" s="212"/>
      <c r="G648" s="210"/>
      <c r="H648" s="212"/>
      <c r="I648" s="212"/>
      <c r="J648" s="212"/>
      <c r="K648" s="212"/>
      <c r="L648" s="212"/>
      <c r="M648" s="212"/>
      <c r="N648" s="212"/>
      <c r="O648" s="211"/>
      <c r="P648" s="209"/>
    </row>
    <row r="649" spans="3:16" ht="14.25" customHeight="1">
      <c r="C649" s="209"/>
      <c r="D649" s="209"/>
      <c r="E649" s="209"/>
      <c r="F649" s="212"/>
      <c r="G649" s="210"/>
      <c r="H649" s="212"/>
      <c r="I649" s="212"/>
      <c r="J649" s="212"/>
      <c r="K649" s="212"/>
      <c r="L649" s="212"/>
      <c r="M649" s="212"/>
      <c r="N649" s="212"/>
      <c r="O649" s="211"/>
      <c r="P649" s="209"/>
    </row>
    <row r="650" spans="3:16" ht="14.25" customHeight="1">
      <c r="C650" s="209"/>
      <c r="D650" s="209"/>
      <c r="E650" s="209"/>
      <c r="F650" s="212"/>
      <c r="G650" s="210"/>
      <c r="H650" s="212"/>
      <c r="I650" s="212"/>
      <c r="J650" s="212"/>
      <c r="K650" s="212"/>
      <c r="L650" s="212"/>
      <c r="M650" s="212"/>
      <c r="N650" s="212"/>
      <c r="O650" s="211"/>
      <c r="P650" s="209"/>
    </row>
    <row r="651" spans="3:16" ht="14.25" customHeight="1">
      <c r="C651" s="209"/>
      <c r="D651" s="209"/>
      <c r="E651" s="209"/>
      <c r="F651" s="212"/>
      <c r="G651" s="210"/>
      <c r="H651" s="212"/>
      <c r="I651" s="212"/>
      <c r="J651" s="212"/>
      <c r="K651" s="212"/>
      <c r="L651" s="212"/>
      <c r="M651" s="212"/>
      <c r="N651" s="212"/>
      <c r="O651" s="211"/>
      <c r="P651" s="209"/>
    </row>
    <row r="652" spans="3:16" ht="14.25" customHeight="1">
      <c r="C652" s="209"/>
      <c r="D652" s="209"/>
      <c r="E652" s="209"/>
      <c r="F652" s="212"/>
      <c r="G652" s="210"/>
      <c r="H652" s="212"/>
      <c r="I652" s="212"/>
      <c r="J652" s="212"/>
      <c r="K652" s="212"/>
      <c r="L652" s="212"/>
      <c r="M652" s="212"/>
      <c r="N652" s="212"/>
      <c r="O652" s="211"/>
      <c r="P652" s="209"/>
    </row>
    <row r="653" spans="3:16" ht="14.25" customHeight="1">
      <c r="C653" s="209"/>
      <c r="D653" s="209"/>
      <c r="E653" s="209"/>
      <c r="F653" s="212"/>
      <c r="G653" s="210"/>
      <c r="H653" s="212"/>
      <c r="I653" s="212"/>
      <c r="J653" s="212"/>
      <c r="K653" s="212"/>
      <c r="L653" s="212"/>
      <c r="M653" s="212"/>
      <c r="N653" s="212"/>
      <c r="O653" s="211"/>
      <c r="P653" s="209"/>
    </row>
    <row r="654" spans="3:16" ht="14.25" customHeight="1">
      <c r="C654" s="209"/>
      <c r="D654" s="209"/>
      <c r="E654" s="209"/>
      <c r="F654" s="212"/>
      <c r="G654" s="210"/>
      <c r="H654" s="212"/>
      <c r="I654" s="212"/>
      <c r="J654" s="212"/>
      <c r="K654" s="212"/>
      <c r="L654" s="212"/>
      <c r="M654" s="212"/>
      <c r="N654" s="212"/>
      <c r="O654" s="211"/>
      <c r="P654" s="209"/>
    </row>
    <row r="655" spans="3:16" ht="14.25" customHeight="1">
      <c r="C655" s="209"/>
      <c r="D655" s="209"/>
      <c r="E655" s="209"/>
      <c r="F655" s="212"/>
      <c r="G655" s="210"/>
      <c r="H655" s="212"/>
      <c r="I655" s="212"/>
      <c r="J655" s="212"/>
      <c r="K655" s="212"/>
      <c r="L655" s="212"/>
      <c r="M655" s="212"/>
      <c r="N655" s="212"/>
      <c r="O655" s="211"/>
      <c r="P655" s="209"/>
    </row>
    <row r="656" spans="3:16" ht="14.25" customHeight="1">
      <c r="C656" s="209"/>
      <c r="D656" s="209"/>
      <c r="E656" s="209"/>
      <c r="F656" s="212"/>
      <c r="G656" s="210"/>
      <c r="H656" s="212"/>
      <c r="I656" s="212"/>
      <c r="J656" s="212"/>
      <c r="K656" s="212"/>
      <c r="L656" s="212"/>
      <c r="M656" s="212"/>
      <c r="N656" s="212"/>
      <c r="O656" s="211"/>
      <c r="P656" s="209"/>
    </row>
    <row r="657" spans="3:16" ht="14.25" customHeight="1">
      <c r="C657" s="209"/>
      <c r="D657" s="209"/>
      <c r="E657" s="209"/>
      <c r="F657" s="212"/>
      <c r="G657" s="210"/>
      <c r="H657" s="212"/>
      <c r="I657" s="212"/>
      <c r="J657" s="212"/>
      <c r="K657" s="212"/>
      <c r="L657" s="212"/>
      <c r="M657" s="212"/>
      <c r="N657" s="212"/>
      <c r="O657" s="211"/>
      <c r="P657" s="209"/>
    </row>
    <row r="658" spans="3:16" ht="14.25" customHeight="1">
      <c r="C658" s="209"/>
      <c r="D658" s="209"/>
      <c r="E658" s="209"/>
      <c r="F658" s="212"/>
      <c r="G658" s="210"/>
      <c r="H658" s="212"/>
      <c r="I658" s="212"/>
      <c r="J658" s="212"/>
      <c r="K658" s="212"/>
      <c r="L658" s="212"/>
      <c r="M658" s="212"/>
      <c r="N658" s="212"/>
      <c r="O658" s="211"/>
      <c r="P658" s="209"/>
    </row>
    <row r="659" spans="3:16" ht="14.25" customHeight="1">
      <c r="C659" s="209"/>
      <c r="D659" s="209"/>
      <c r="E659" s="209"/>
      <c r="F659" s="212"/>
      <c r="G659" s="210"/>
      <c r="H659" s="212"/>
      <c r="I659" s="212"/>
      <c r="J659" s="212"/>
      <c r="K659" s="212"/>
      <c r="L659" s="212"/>
      <c r="M659" s="212"/>
      <c r="N659" s="212"/>
      <c r="O659" s="211"/>
      <c r="P659" s="209"/>
    </row>
    <row r="660" spans="3:16" ht="14.25" customHeight="1">
      <c r="C660" s="209"/>
      <c r="D660" s="209"/>
      <c r="E660" s="209"/>
      <c r="F660" s="212"/>
      <c r="G660" s="210"/>
      <c r="H660" s="212"/>
      <c r="I660" s="212"/>
      <c r="J660" s="212"/>
      <c r="K660" s="212"/>
      <c r="L660" s="212"/>
      <c r="M660" s="212"/>
      <c r="N660" s="212"/>
      <c r="O660" s="211"/>
      <c r="P660" s="209"/>
    </row>
    <row r="661" spans="3:16" ht="14.25" customHeight="1">
      <c r="C661" s="209"/>
      <c r="D661" s="209"/>
      <c r="E661" s="209"/>
      <c r="F661" s="212"/>
      <c r="G661" s="210"/>
      <c r="H661" s="212"/>
      <c r="I661" s="212"/>
      <c r="J661" s="212"/>
      <c r="K661" s="212"/>
      <c r="L661" s="212"/>
      <c r="M661" s="212"/>
      <c r="N661" s="212"/>
      <c r="O661" s="211"/>
      <c r="P661" s="209"/>
    </row>
    <row r="662" spans="3:16" ht="14.25" customHeight="1">
      <c r="C662" s="209"/>
      <c r="D662" s="209"/>
      <c r="E662" s="209"/>
      <c r="F662" s="212"/>
      <c r="G662" s="210"/>
      <c r="H662" s="212"/>
      <c r="I662" s="212"/>
      <c r="J662" s="212"/>
      <c r="K662" s="212"/>
      <c r="L662" s="212"/>
      <c r="M662" s="212"/>
      <c r="N662" s="212"/>
      <c r="O662" s="211"/>
      <c r="P662" s="209"/>
    </row>
    <row r="663" spans="3:16" ht="14.25" customHeight="1">
      <c r="C663" s="209"/>
      <c r="D663" s="209"/>
      <c r="E663" s="209"/>
      <c r="F663" s="212"/>
      <c r="G663" s="210"/>
      <c r="H663" s="212"/>
      <c r="I663" s="212"/>
      <c r="J663" s="212"/>
      <c r="K663" s="212"/>
      <c r="L663" s="212"/>
      <c r="M663" s="212"/>
      <c r="N663" s="212"/>
      <c r="O663" s="211"/>
      <c r="P663" s="209"/>
    </row>
    <row r="664" spans="3:16" ht="14.25" customHeight="1">
      <c r="C664" s="209"/>
      <c r="D664" s="209"/>
      <c r="E664" s="209"/>
      <c r="F664" s="212"/>
      <c r="G664" s="210"/>
      <c r="H664" s="212"/>
      <c r="I664" s="212"/>
      <c r="J664" s="212"/>
      <c r="K664" s="212"/>
      <c r="L664" s="212"/>
      <c r="M664" s="212"/>
      <c r="N664" s="212"/>
      <c r="O664" s="211"/>
      <c r="P664" s="209"/>
    </row>
    <row r="665" spans="3:16" ht="14.25" customHeight="1">
      <c r="C665" s="209"/>
      <c r="D665" s="209"/>
      <c r="E665" s="209"/>
      <c r="F665" s="212"/>
      <c r="G665" s="210"/>
      <c r="H665" s="212"/>
      <c r="I665" s="212"/>
      <c r="J665" s="212"/>
      <c r="K665" s="212"/>
      <c r="L665" s="212"/>
      <c r="M665" s="212"/>
      <c r="N665" s="212"/>
      <c r="O665" s="211"/>
      <c r="P665" s="209"/>
    </row>
    <row r="666" spans="3:16" ht="14.25" customHeight="1">
      <c r="C666" s="209"/>
      <c r="D666" s="209"/>
      <c r="E666" s="209"/>
      <c r="F666" s="212"/>
      <c r="G666" s="210"/>
      <c r="H666" s="212"/>
      <c r="I666" s="212"/>
      <c r="J666" s="212"/>
      <c r="K666" s="212"/>
      <c r="L666" s="212"/>
      <c r="M666" s="212"/>
      <c r="N666" s="212"/>
      <c r="O666" s="211"/>
      <c r="P666" s="209"/>
    </row>
    <row r="667" spans="3:16" ht="14.25" customHeight="1">
      <c r="C667" s="209"/>
      <c r="D667" s="209"/>
      <c r="E667" s="209"/>
      <c r="F667" s="212"/>
      <c r="G667" s="210"/>
      <c r="H667" s="212"/>
      <c r="I667" s="212"/>
      <c r="J667" s="212"/>
      <c r="K667" s="212"/>
      <c r="L667" s="212"/>
      <c r="M667" s="212"/>
      <c r="N667" s="212"/>
      <c r="O667" s="211"/>
      <c r="P667" s="209"/>
    </row>
    <row r="668" spans="3:16" ht="14.25" customHeight="1">
      <c r="C668" s="209"/>
      <c r="D668" s="209"/>
      <c r="E668" s="209"/>
      <c r="F668" s="212"/>
      <c r="G668" s="210"/>
      <c r="H668" s="212"/>
      <c r="I668" s="212"/>
      <c r="J668" s="212"/>
      <c r="K668" s="212"/>
      <c r="L668" s="212"/>
      <c r="M668" s="212"/>
      <c r="N668" s="212"/>
      <c r="O668" s="211"/>
      <c r="P668" s="209"/>
    </row>
    <row r="669" spans="3:16" ht="14.25" customHeight="1">
      <c r="C669" s="209"/>
      <c r="D669" s="209"/>
      <c r="E669" s="209"/>
      <c r="F669" s="212"/>
      <c r="G669" s="210"/>
      <c r="H669" s="212"/>
      <c r="I669" s="212"/>
      <c r="J669" s="212"/>
      <c r="K669" s="212"/>
      <c r="L669" s="212"/>
      <c r="M669" s="212"/>
      <c r="N669" s="212"/>
      <c r="O669" s="211"/>
      <c r="P669" s="209"/>
    </row>
    <row r="670" spans="3:16" ht="14.25" customHeight="1">
      <c r="C670" s="209"/>
      <c r="D670" s="209"/>
      <c r="E670" s="209"/>
      <c r="F670" s="212"/>
      <c r="G670" s="210"/>
      <c r="H670" s="212"/>
      <c r="I670" s="212"/>
      <c r="J670" s="212"/>
      <c r="K670" s="212"/>
      <c r="L670" s="212"/>
      <c r="M670" s="212"/>
      <c r="N670" s="212"/>
      <c r="O670" s="211"/>
      <c r="P670" s="209"/>
    </row>
    <row r="671" spans="3:16" ht="14.25" customHeight="1">
      <c r="C671" s="209"/>
      <c r="D671" s="209"/>
      <c r="E671" s="209"/>
      <c r="F671" s="212"/>
      <c r="G671" s="210"/>
      <c r="H671" s="212"/>
      <c r="I671" s="212"/>
      <c r="J671" s="212"/>
      <c r="K671" s="212"/>
      <c r="L671" s="212"/>
      <c r="M671" s="212"/>
      <c r="N671" s="212"/>
      <c r="O671" s="211"/>
      <c r="P671" s="209"/>
    </row>
    <row r="672" spans="3:16" ht="14.25" customHeight="1">
      <c r="C672" s="209"/>
      <c r="D672" s="209"/>
      <c r="E672" s="209"/>
      <c r="F672" s="212"/>
      <c r="G672" s="210"/>
      <c r="H672" s="212"/>
      <c r="I672" s="212"/>
      <c r="J672" s="212"/>
      <c r="K672" s="212"/>
      <c r="L672" s="212"/>
      <c r="M672" s="212"/>
      <c r="N672" s="212"/>
      <c r="O672" s="211"/>
      <c r="P672" s="209"/>
    </row>
    <row r="673" spans="3:16" ht="14.25" customHeight="1">
      <c r="C673" s="209"/>
      <c r="D673" s="209"/>
      <c r="E673" s="209"/>
      <c r="F673" s="212"/>
      <c r="G673" s="210"/>
      <c r="H673" s="212"/>
      <c r="I673" s="212"/>
      <c r="J673" s="212"/>
      <c r="K673" s="212"/>
      <c r="L673" s="212"/>
      <c r="M673" s="212"/>
      <c r="N673" s="212"/>
      <c r="O673" s="211"/>
      <c r="P673" s="209"/>
    </row>
    <row r="674" spans="3:16" ht="14.25" customHeight="1">
      <c r="C674" s="209"/>
      <c r="D674" s="209"/>
      <c r="E674" s="209"/>
      <c r="F674" s="212"/>
      <c r="G674" s="210"/>
      <c r="H674" s="212"/>
      <c r="I674" s="212"/>
      <c r="J674" s="212"/>
      <c r="K674" s="212"/>
      <c r="L674" s="212"/>
      <c r="M674" s="212"/>
      <c r="N674" s="212"/>
      <c r="O674" s="211"/>
      <c r="P674" s="209"/>
    </row>
    <row r="675" spans="3:16" ht="14.25" customHeight="1">
      <c r="C675" s="209"/>
      <c r="D675" s="209"/>
      <c r="E675" s="209"/>
      <c r="F675" s="212"/>
      <c r="G675" s="210"/>
      <c r="H675" s="212"/>
      <c r="I675" s="212"/>
      <c r="J675" s="212"/>
      <c r="K675" s="212"/>
      <c r="L675" s="212"/>
      <c r="M675" s="212"/>
      <c r="N675" s="212"/>
      <c r="O675" s="211"/>
      <c r="P675" s="209"/>
    </row>
    <row r="676" spans="3:16" ht="14.25" customHeight="1">
      <c r="C676" s="209"/>
      <c r="D676" s="209"/>
      <c r="E676" s="209"/>
      <c r="F676" s="212"/>
      <c r="G676" s="210"/>
      <c r="H676" s="212"/>
      <c r="I676" s="212"/>
      <c r="J676" s="212"/>
      <c r="K676" s="212"/>
      <c r="L676" s="212"/>
      <c r="M676" s="212"/>
      <c r="N676" s="212"/>
      <c r="O676" s="211"/>
      <c r="P676" s="209"/>
    </row>
    <row r="677" spans="3:16" ht="14.25" customHeight="1">
      <c r="C677" s="209"/>
      <c r="D677" s="209"/>
      <c r="E677" s="209"/>
      <c r="F677" s="212"/>
      <c r="G677" s="210"/>
      <c r="H677" s="212"/>
      <c r="I677" s="212"/>
      <c r="J677" s="212"/>
      <c r="K677" s="212"/>
      <c r="L677" s="212"/>
      <c r="M677" s="212"/>
      <c r="N677" s="212"/>
      <c r="O677" s="211"/>
      <c r="P677" s="209"/>
    </row>
    <row r="678" spans="3:16" ht="14.25" customHeight="1">
      <c r="C678" s="209"/>
      <c r="D678" s="209"/>
      <c r="E678" s="209"/>
      <c r="F678" s="212"/>
      <c r="G678" s="210"/>
      <c r="H678" s="212"/>
      <c r="I678" s="212"/>
      <c r="J678" s="212"/>
      <c r="K678" s="212"/>
      <c r="L678" s="212"/>
      <c r="M678" s="212"/>
      <c r="N678" s="212"/>
      <c r="O678" s="211"/>
      <c r="P678" s="209"/>
    </row>
    <row r="679" spans="3:16" ht="14.25" customHeight="1">
      <c r="C679" s="209"/>
      <c r="D679" s="209"/>
      <c r="E679" s="209"/>
      <c r="F679" s="212"/>
      <c r="G679" s="210"/>
      <c r="H679" s="212"/>
      <c r="I679" s="212"/>
      <c r="J679" s="212"/>
      <c r="K679" s="212"/>
      <c r="L679" s="212"/>
      <c r="M679" s="212"/>
      <c r="N679" s="212"/>
      <c r="O679" s="211"/>
      <c r="P679" s="209"/>
    </row>
    <row r="680" spans="3:16" ht="14.25" customHeight="1">
      <c r="C680" s="209"/>
      <c r="D680" s="209"/>
      <c r="E680" s="209"/>
      <c r="F680" s="212"/>
      <c r="G680" s="210"/>
      <c r="H680" s="212"/>
      <c r="I680" s="212"/>
      <c r="J680" s="212"/>
      <c r="K680" s="212"/>
      <c r="L680" s="212"/>
      <c r="M680" s="212"/>
      <c r="N680" s="212"/>
      <c r="O680" s="211"/>
      <c r="P680" s="209"/>
    </row>
    <row r="681" spans="3:16" ht="14.25" customHeight="1">
      <c r="C681" s="209"/>
      <c r="D681" s="209"/>
      <c r="E681" s="209"/>
      <c r="F681" s="212"/>
      <c r="G681" s="210"/>
      <c r="H681" s="212"/>
      <c r="I681" s="212"/>
      <c r="J681" s="212"/>
      <c r="K681" s="212"/>
      <c r="L681" s="212"/>
      <c r="M681" s="212"/>
      <c r="N681" s="212"/>
      <c r="O681" s="211"/>
      <c r="P681" s="209"/>
    </row>
    <row r="682" spans="3:16" ht="14.25" customHeight="1">
      <c r="C682" s="209"/>
      <c r="D682" s="209"/>
      <c r="E682" s="209"/>
      <c r="F682" s="212"/>
      <c r="G682" s="210"/>
      <c r="H682" s="212"/>
      <c r="I682" s="212"/>
      <c r="J682" s="212"/>
      <c r="K682" s="212"/>
      <c r="L682" s="212"/>
      <c r="M682" s="212"/>
      <c r="N682" s="212"/>
      <c r="O682" s="211"/>
      <c r="P682" s="209"/>
    </row>
    <row r="683" spans="3:16" ht="14.25" customHeight="1">
      <c r="C683" s="209"/>
      <c r="D683" s="209"/>
      <c r="E683" s="209"/>
      <c r="F683" s="212"/>
      <c r="G683" s="210"/>
      <c r="H683" s="212"/>
      <c r="I683" s="212"/>
      <c r="J683" s="212"/>
      <c r="K683" s="212"/>
      <c r="L683" s="212"/>
      <c r="M683" s="212"/>
      <c r="N683" s="212"/>
      <c r="O683" s="211"/>
      <c r="P683" s="209"/>
    </row>
    <row r="684" spans="3:16" ht="14.25" customHeight="1">
      <c r="C684" s="209"/>
      <c r="D684" s="209"/>
      <c r="E684" s="209"/>
      <c r="F684" s="212"/>
      <c r="G684" s="210"/>
      <c r="H684" s="212"/>
      <c r="I684" s="212"/>
      <c r="J684" s="212"/>
      <c r="K684" s="212"/>
      <c r="L684" s="212"/>
      <c r="M684" s="212"/>
      <c r="N684" s="212"/>
      <c r="O684" s="211"/>
      <c r="P684" s="209"/>
    </row>
    <row r="685" spans="3:16" ht="14.25" customHeight="1">
      <c r="C685" s="209"/>
      <c r="D685" s="209"/>
      <c r="E685" s="209"/>
      <c r="F685" s="212"/>
      <c r="G685" s="210"/>
      <c r="H685" s="212"/>
      <c r="I685" s="212"/>
      <c r="J685" s="212"/>
      <c r="K685" s="212"/>
      <c r="L685" s="212"/>
      <c r="M685" s="212"/>
      <c r="N685" s="212"/>
      <c r="O685" s="211"/>
      <c r="P685" s="209"/>
    </row>
    <row r="686" spans="3:16" ht="14.25" customHeight="1">
      <c r="C686" s="209"/>
      <c r="D686" s="209"/>
      <c r="E686" s="209"/>
      <c r="F686" s="212"/>
      <c r="G686" s="210"/>
      <c r="H686" s="212"/>
      <c r="I686" s="212"/>
      <c r="J686" s="212"/>
      <c r="K686" s="212"/>
      <c r="L686" s="212"/>
      <c r="M686" s="212"/>
      <c r="N686" s="212"/>
      <c r="O686" s="211"/>
      <c r="P686" s="209"/>
    </row>
    <row r="687" spans="3:16" ht="14.25" customHeight="1">
      <c r="C687" s="209"/>
      <c r="D687" s="209"/>
      <c r="E687" s="209"/>
      <c r="F687" s="212"/>
      <c r="G687" s="210"/>
      <c r="H687" s="212"/>
      <c r="I687" s="212"/>
      <c r="J687" s="212"/>
      <c r="K687" s="212"/>
      <c r="L687" s="212"/>
      <c r="M687" s="212"/>
      <c r="N687" s="212"/>
      <c r="O687" s="211"/>
      <c r="P687" s="209"/>
    </row>
    <row r="688" spans="3:16" ht="14.25" customHeight="1">
      <c r="C688" s="209"/>
      <c r="D688" s="209"/>
      <c r="E688" s="209"/>
      <c r="F688" s="212"/>
      <c r="G688" s="210"/>
      <c r="H688" s="212"/>
      <c r="I688" s="212"/>
      <c r="J688" s="212"/>
      <c r="K688" s="212"/>
      <c r="L688" s="212"/>
      <c r="M688" s="212"/>
      <c r="N688" s="212"/>
      <c r="O688" s="211"/>
      <c r="P688" s="209"/>
    </row>
    <row r="689" spans="3:16" ht="14.25" customHeight="1">
      <c r="C689" s="209"/>
      <c r="D689" s="209"/>
      <c r="E689" s="209"/>
      <c r="F689" s="212"/>
      <c r="G689" s="210"/>
      <c r="H689" s="212"/>
      <c r="I689" s="212"/>
      <c r="J689" s="212"/>
      <c r="K689" s="212"/>
      <c r="L689" s="212"/>
      <c r="M689" s="212"/>
      <c r="N689" s="212"/>
      <c r="O689" s="211"/>
      <c r="P689" s="209"/>
    </row>
    <row r="690" spans="3:16" ht="14.25" customHeight="1">
      <c r="C690" s="209"/>
      <c r="D690" s="209"/>
      <c r="E690" s="209"/>
      <c r="F690" s="212"/>
      <c r="G690" s="210"/>
      <c r="H690" s="212"/>
      <c r="I690" s="212"/>
      <c r="J690" s="212"/>
      <c r="K690" s="212"/>
      <c r="L690" s="212"/>
      <c r="M690" s="212"/>
      <c r="N690" s="212"/>
      <c r="O690" s="211"/>
      <c r="P690" s="209"/>
    </row>
    <row r="691" spans="3:16" ht="14.25" customHeight="1">
      <c r="C691" s="209"/>
      <c r="D691" s="209"/>
      <c r="E691" s="209"/>
      <c r="F691" s="212"/>
      <c r="G691" s="210"/>
      <c r="H691" s="212"/>
      <c r="I691" s="212"/>
      <c r="J691" s="212"/>
      <c r="K691" s="212"/>
      <c r="L691" s="212"/>
      <c r="M691" s="212"/>
      <c r="N691" s="212"/>
      <c r="O691" s="211"/>
      <c r="P691" s="209"/>
    </row>
    <row r="692" spans="3:16" ht="14.25" customHeight="1">
      <c r="C692" s="209"/>
      <c r="D692" s="209"/>
      <c r="E692" s="209"/>
      <c r="F692" s="212"/>
      <c r="G692" s="210"/>
      <c r="H692" s="212"/>
      <c r="I692" s="212"/>
      <c r="J692" s="212"/>
      <c r="K692" s="212"/>
      <c r="L692" s="212"/>
      <c r="M692" s="212"/>
      <c r="N692" s="212"/>
      <c r="O692" s="211"/>
      <c r="P692" s="209"/>
    </row>
    <row r="693" spans="3:16" ht="14.25" customHeight="1">
      <c r="C693" s="209"/>
      <c r="D693" s="209"/>
      <c r="E693" s="209"/>
      <c r="F693" s="212"/>
      <c r="G693" s="210"/>
      <c r="H693" s="212"/>
      <c r="I693" s="212"/>
      <c r="J693" s="212"/>
      <c r="K693" s="212"/>
      <c r="L693" s="212"/>
      <c r="M693" s="212"/>
      <c r="N693" s="212"/>
      <c r="O693" s="211"/>
      <c r="P693" s="209"/>
    </row>
    <row r="694" spans="3:16" ht="14.25" customHeight="1">
      <c r="C694" s="209"/>
      <c r="D694" s="209"/>
      <c r="E694" s="209"/>
      <c r="F694" s="212"/>
      <c r="G694" s="210"/>
      <c r="H694" s="212"/>
      <c r="I694" s="212"/>
      <c r="J694" s="212"/>
      <c r="K694" s="212"/>
      <c r="L694" s="212"/>
      <c r="M694" s="212"/>
      <c r="N694" s="212"/>
      <c r="O694" s="211"/>
      <c r="P694" s="209"/>
    </row>
    <row r="695" spans="3:16" ht="14.25" customHeight="1">
      <c r="C695" s="209"/>
      <c r="D695" s="209"/>
      <c r="E695" s="209"/>
      <c r="F695" s="212"/>
      <c r="G695" s="210"/>
      <c r="H695" s="212"/>
      <c r="I695" s="212"/>
      <c r="J695" s="212"/>
      <c r="K695" s="212"/>
      <c r="L695" s="212"/>
      <c r="M695" s="212"/>
      <c r="N695" s="212"/>
      <c r="O695" s="211"/>
      <c r="P695" s="209"/>
    </row>
    <row r="696" spans="3:16" ht="14.25" customHeight="1">
      <c r="C696" s="209"/>
      <c r="D696" s="209"/>
      <c r="E696" s="209"/>
      <c r="F696" s="212"/>
      <c r="G696" s="210"/>
      <c r="H696" s="212"/>
      <c r="I696" s="212"/>
      <c r="J696" s="212"/>
      <c r="K696" s="212"/>
      <c r="L696" s="212"/>
      <c r="M696" s="212"/>
      <c r="N696" s="212"/>
      <c r="O696" s="211"/>
      <c r="P696" s="209"/>
    </row>
    <row r="697" spans="3:16" ht="14.25" customHeight="1">
      <c r="C697" s="209"/>
      <c r="D697" s="209"/>
      <c r="E697" s="209"/>
      <c r="F697" s="212"/>
      <c r="G697" s="210"/>
      <c r="H697" s="212"/>
      <c r="I697" s="212"/>
      <c r="J697" s="212"/>
      <c r="K697" s="212"/>
      <c r="L697" s="212"/>
      <c r="M697" s="212"/>
      <c r="N697" s="212"/>
      <c r="O697" s="211"/>
      <c r="P697" s="209"/>
    </row>
    <row r="698" spans="3:16" ht="14.25" customHeight="1">
      <c r="C698" s="209"/>
      <c r="D698" s="209"/>
      <c r="E698" s="209"/>
      <c r="F698" s="212"/>
      <c r="G698" s="210"/>
      <c r="H698" s="212"/>
      <c r="I698" s="212"/>
      <c r="J698" s="212"/>
      <c r="K698" s="212"/>
      <c r="L698" s="212"/>
      <c r="M698" s="212"/>
      <c r="N698" s="212"/>
      <c r="O698" s="211"/>
      <c r="P698" s="209"/>
    </row>
    <row r="699" spans="3:16" ht="14.25" customHeight="1">
      <c r="C699" s="209"/>
      <c r="D699" s="209"/>
      <c r="E699" s="209"/>
      <c r="F699" s="212"/>
      <c r="G699" s="210"/>
      <c r="H699" s="212"/>
      <c r="I699" s="212"/>
      <c r="J699" s="212"/>
      <c r="K699" s="212"/>
      <c r="L699" s="212"/>
      <c r="M699" s="212"/>
      <c r="N699" s="212"/>
      <c r="O699" s="211"/>
      <c r="P699" s="209"/>
    </row>
    <row r="700" spans="3:16" ht="14.25" customHeight="1">
      <c r="C700" s="209"/>
      <c r="D700" s="209"/>
      <c r="E700" s="209"/>
      <c r="F700" s="212"/>
      <c r="G700" s="210"/>
      <c r="H700" s="212"/>
      <c r="I700" s="212"/>
      <c r="J700" s="212"/>
      <c r="K700" s="212"/>
      <c r="L700" s="212"/>
      <c r="M700" s="212"/>
      <c r="N700" s="212"/>
      <c r="O700" s="211"/>
      <c r="P700" s="209"/>
    </row>
    <row r="701" spans="3:16" ht="14.25" customHeight="1">
      <c r="C701" s="209"/>
      <c r="D701" s="209"/>
      <c r="E701" s="209"/>
      <c r="F701" s="212"/>
      <c r="G701" s="210"/>
      <c r="H701" s="212"/>
      <c r="I701" s="212"/>
      <c r="J701" s="212"/>
      <c r="K701" s="212"/>
      <c r="L701" s="212"/>
      <c r="M701" s="212"/>
      <c r="N701" s="212"/>
      <c r="O701" s="211"/>
      <c r="P701" s="209"/>
    </row>
    <row r="702" spans="3:16" ht="14.25" customHeight="1">
      <c r="C702" s="209"/>
      <c r="D702" s="209"/>
      <c r="E702" s="209"/>
      <c r="F702" s="212"/>
      <c r="G702" s="210"/>
      <c r="H702" s="212"/>
      <c r="I702" s="212"/>
      <c r="J702" s="212"/>
      <c r="K702" s="212"/>
      <c r="L702" s="212"/>
      <c r="M702" s="212"/>
      <c r="N702" s="212"/>
      <c r="O702" s="211"/>
      <c r="P702" s="209"/>
    </row>
    <row r="703" spans="3:16" ht="14.25" customHeight="1">
      <c r="C703" s="209"/>
      <c r="D703" s="209"/>
      <c r="E703" s="209"/>
      <c r="F703" s="212"/>
      <c r="G703" s="210"/>
      <c r="H703" s="212"/>
      <c r="I703" s="212"/>
      <c r="J703" s="212"/>
      <c r="K703" s="212"/>
      <c r="L703" s="212"/>
      <c r="M703" s="212"/>
      <c r="N703" s="212"/>
      <c r="O703" s="211"/>
      <c r="P703" s="209"/>
    </row>
    <row r="704" spans="3:16" ht="14.25" customHeight="1">
      <c r="C704" s="209"/>
      <c r="D704" s="209"/>
      <c r="E704" s="209"/>
      <c r="F704" s="212"/>
      <c r="G704" s="210"/>
      <c r="H704" s="212"/>
      <c r="I704" s="212"/>
      <c r="J704" s="212"/>
      <c r="K704" s="212"/>
      <c r="L704" s="212"/>
      <c r="M704" s="212"/>
      <c r="N704" s="212"/>
      <c r="O704" s="211"/>
      <c r="P704" s="209"/>
    </row>
    <row r="705" spans="3:16" ht="14.25" customHeight="1">
      <c r="C705" s="209"/>
      <c r="D705" s="209"/>
      <c r="E705" s="209"/>
      <c r="F705" s="212"/>
      <c r="G705" s="210"/>
      <c r="H705" s="212"/>
      <c r="I705" s="212"/>
      <c r="J705" s="212"/>
      <c r="K705" s="212"/>
      <c r="L705" s="212"/>
      <c r="M705" s="212"/>
      <c r="N705" s="212"/>
      <c r="O705" s="211"/>
      <c r="P705" s="209"/>
    </row>
    <row r="706" spans="3:16" ht="14.25" customHeight="1">
      <c r="C706" s="209"/>
      <c r="D706" s="209"/>
      <c r="E706" s="209"/>
      <c r="F706" s="212"/>
      <c r="G706" s="210"/>
      <c r="H706" s="212"/>
      <c r="I706" s="212"/>
      <c r="J706" s="212"/>
      <c r="K706" s="212"/>
      <c r="L706" s="212"/>
      <c r="M706" s="212"/>
      <c r="N706" s="212"/>
      <c r="O706" s="211"/>
      <c r="P706" s="209"/>
    </row>
    <row r="707" spans="3:16" ht="14.25" customHeight="1">
      <c r="C707" s="209"/>
      <c r="D707" s="209"/>
      <c r="E707" s="209"/>
      <c r="F707" s="212"/>
      <c r="G707" s="210"/>
      <c r="H707" s="212"/>
      <c r="I707" s="212"/>
      <c r="J707" s="212"/>
      <c r="K707" s="212"/>
      <c r="L707" s="212"/>
      <c r="M707" s="212"/>
      <c r="N707" s="212"/>
      <c r="O707" s="211"/>
      <c r="P707" s="209"/>
    </row>
    <row r="708" spans="3:16" ht="14.25" customHeight="1">
      <c r="C708" s="209"/>
      <c r="D708" s="209"/>
      <c r="E708" s="209"/>
      <c r="F708" s="212"/>
      <c r="G708" s="210"/>
      <c r="H708" s="212"/>
      <c r="I708" s="212"/>
      <c r="J708" s="212"/>
      <c r="K708" s="212"/>
      <c r="L708" s="212"/>
      <c r="M708" s="212"/>
      <c r="N708" s="212"/>
      <c r="O708" s="211"/>
      <c r="P708" s="209"/>
    </row>
    <row r="709" spans="3:16" ht="14.25" customHeight="1">
      <c r="C709" s="209"/>
      <c r="D709" s="209"/>
      <c r="E709" s="209"/>
      <c r="F709" s="212"/>
      <c r="G709" s="210"/>
      <c r="H709" s="212"/>
      <c r="I709" s="212"/>
      <c r="J709" s="212"/>
      <c r="K709" s="212"/>
      <c r="L709" s="212"/>
      <c r="M709" s="212"/>
      <c r="N709" s="212"/>
      <c r="O709" s="211"/>
      <c r="P709" s="209"/>
    </row>
    <row r="710" spans="3:16" ht="14.25" customHeight="1">
      <c r="C710" s="209"/>
      <c r="D710" s="209"/>
      <c r="E710" s="209"/>
      <c r="F710" s="212"/>
      <c r="G710" s="210"/>
      <c r="H710" s="212"/>
      <c r="I710" s="212"/>
      <c r="J710" s="212"/>
      <c r="K710" s="212"/>
      <c r="L710" s="212"/>
      <c r="M710" s="212"/>
      <c r="N710" s="212"/>
      <c r="O710" s="211"/>
      <c r="P710" s="209"/>
    </row>
    <row r="711" spans="3:16" ht="14.25" customHeight="1">
      <c r="C711" s="209"/>
      <c r="D711" s="209"/>
      <c r="E711" s="209"/>
      <c r="F711" s="212"/>
      <c r="G711" s="210"/>
      <c r="H711" s="212"/>
      <c r="I711" s="212"/>
      <c r="J711" s="212"/>
      <c r="K711" s="212"/>
      <c r="L711" s="212"/>
      <c r="M711" s="212"/>
      <c r="N711" s="212"/>
      <c r="O711" s="211"/>
      <c r="P711" s="209"/>
    </row>
    <row r="712" spans="3:16" ht="14.25" customHeight="1">
      <c r="C712" s="209"/>
      <c r="D712" s="209"/>
      <c r="E712" s="209"/>
      <c r="F712" s="212"/>
      <c r="G712" s="210"/>
      <c r="H712" s="212"/>
      <c r="I712" s="212"/>
      <c r="J712" s="212"/>
      <c r="K712" s="212"/>
      <c r="L712" s="212"/>
      <c r="M712" s="212"/>
      <c r="N712" s="212"/>
      <c r="O712" s="211"/>
      <c r="P712" s="209"/>
    </row>
    <row r="713" spans="3:16" ht="14.25" customHeight="1">
      <c r="C713" s="209"/>
      <c r="D713" s="209"/>
      <c r="E713" s="209"/>
      <c r="F713" s="212"/>
      <c r="G713" s="210"/>
      <c r="H713" s="212"/>
      <c r="I713" s="212"/>
      <c r="J713" s="212"/>
      <c r="K713" s="212"/>
      <c r="L713" s="212"/>
      <c r="M713" s="212"/>
      <c r="N713" s="212"/>
      <c r="O713" s="211"/>
      <c r="P713" s="209"/>
    </row>
    <row r="714" spans="3:16" ht="14.25" customHeight="1">
      <c r="C714" s="209"/>
      <c r="D714" s="209"/>
      <c r="E714" s="209"/>
      <c r="F714" s="212"/>
      <c r="G714" s="210"/>
      <c r="H714" s="212"/>
      <c r="I714" s="212"/>
      <c r="J714" s="212"/>
      <c r="K714" s="212"/>
      <c r="L714" s="212"/>
      <c r="M714" s="212"/>
      <c r="N714" s="212"/>
      <c r="O714" s="211"/>
      <c r="P714" s="209"/>
    </row>
    <row r="715" spans="3:16" ht="14.25" customHeight="1">
      <c r="C715" s="209"/>
      <c r="D715" s="209"/>
      <c r="E715" s="209"/>
      <c r="F715" s="212"/>
      <c r="G715" s="210"/>
      <c r="H715" s="212"/>
      <c r="I715" s="212"/>
      <c r="J715" s="212"/>
      <c r="K715" s="212"/>
      <c r="L715" s="212"/>
      <c r="M715" s="212"/>
      <c r="N715" s="212"/>
      <c r="O715" s="211"/>
      <c r="P715" s="209"/>
    </row>
    <row r="716" spans="3:16" ht="14.25" customHeight="1">
      <c r="C716" s="209"/>
      <c r="D716" s="209"/>
      <c r="E716" s="209"/>
      <c r="F716" s="212"/>
      <c r="G716" s="210"/>
      <c r="H716" s="212"/>
      <c r="I716" s="212"/>
      <c r="J716" s="212"/>
      <c r="K716" s="212"/>
      <c r="L716" s="212"/>
      <c r="M716" s="212"/>
      <c r="N716" s="212"/>
      <c r="O716" s="211"/>
      <c r="P716" s="209"/>
    </row>
    <row r="717" spans="3:16" ht="14.25" customHeight="1">
      <c r="C717" s="209"/>
      <c r="D717" s="209"/>
      <c r="E717" s="209"/>
      <c r="F717" s="212"/>
      <c r="G717" s="210"/>
      <c r="H717" s="212"/>
      <c r="I717" s="212"/>
      <c r="J717" s="212"/>
      <c r="K717" s="212"/>
      <c r="L717" s="212"/>
      <c r="M717" s="212"/>
      <c r="N717" s="212"/>
      <c r="O717" s="211"/>
      <c r="P717" s="209"/>
    </row>
    <row r="718" spans="3:16" ht="14.25" customHeight="1">
      <c r="C718" s="209"/>
      <c r="D718" s="209"/>
      <c r="E718" s="209"/>
      <c r="F718" s="212"/>
      <c r="G718" s="210"/>
      <c r="H718" s="212"/>
      <c r="I718" s="212"/>
      <c r="J718" s="212"/>
      <c r="K718" s="212"/>
      <c r="L718" s="212"/>
      <c r="M718" s="212"/>
      <c r="N718" s="212"/>
      <c r="O718" s="211"/>
      <c r="P718" s="209"/>
    </row>
    <row r="719" spans="3:16" ht="14.25" customHeight="1">
      <c r="C719" s="209"/>
      <c r="D719" s="209"/>
      <c r="E719" s="209"/>
      <c r="F719" s="212"/>
      <c r="G719" s="210"/>
      <c r="H719" s="212"/>
      <c r="I719" s="212"/>
      <c r="J719" s="212"/>
      <c r="K719" s="212"/>
      <c r="L719" s="212"/>
      <c r="M719" s="212"/>
      <c r="N719" s="212"/>
      <c r="O719" s="211"/>
      <c r="P719" s="209"/>
    </row>
    <row r="720" spans="3:16" ht="14.25" customHeight="1">
      <c r="C720" s="209"/>
      <c r="D720" s="209"/>
      <c r="E720" s="209"/>
      <c r="F720" s="212"/>
      <c r="G720" s="210"/>
      <c r="H720" s="212"/>
      <c r="I720" s="212"/>
      <c r="J720" s="212"/>
      <c r="K720" s="212"/>
      <c r="L720" s="212"/>
      <c r="M720" s="212"/>
      <c r="N720" s="212"/>
      <c r="O720" s="211"/>
      <c r="P720" s="209"/>
    </row>
    <row r="721" spans="3:16" ht="14.25" customHeight="1">
      <c r="C721" s="209"/>
      <c r="D721" s="209"/>
      <c r="E721" s="209"/>
      <c r="F721" s="212"/>
      <c r="G721" s="210"/>
      <c r="H721" s="212"/>
      <c r="I721" s="212"/>
      <c r="J721" s="212"/>
      <c r="K721" s="212"/>
      <c r="L721" s="212"/>
      <c r="M721" s="212"/>
      <c r="N721" s="212"/>
      <c r="O721" s="211"/>
      <c r="P721" s="209"/>
    </row>
    <row r="722" spans="3:16" ht="14.25" customHeight="1">
      <c r="C722" s="209"/>
      <c r="D722" s="209"/>
      <c r="E722" s="209"/>
      <c r="F722" s="212"/>
      <c r="G722" s="210"/>
      <c r="H722" s="212"/>
      <c r="I722" s="212"/>
      <c r="J722" s="212"/>
      <c r="K722" s="212"/>
      <c r="L722" s="212"/>
      <c r="M722" s="212"/>
      <c r="N722" s="212"/>
      <c r="O722" s="211"/>
      <c r="P722" s="209"/>
    </row>
    <row r="723" spans="3:16" ht="14.25" customHeight="1">
      <c r="C723" s="209"/>
      <c r="D723" s="209"/>
      <c r="E723" s="209"/>
      <c r="F723" s="212"/>
      <c r="G723" s="210"/>
      <c r="H723" s="212"/>
      <c r="I723" s="212"/>
      <c r="J723" s="212"/>
      <c r="K723" s="212"/>
      <c r="L723" s="212"/>
      <c r="M723" s="212"/>
      <c r="N723" s="212"/>
      <c r="O723" s="211"/>
      <c r="P723" s="209"/>
    </row>
    <row r="724" spans="3:16" ht="14.25" customHeight="1">
      <c r="C724" s="209"/>
      <c r="D724" s="209"/>
      <c r="E724" s="209"/>
      <c r="F724" s="212"/>
      <c r="G724" s="210"/>
      <c r="H724" s="212"/>
      <c r="I724" s="212"/>
      <c r="J724" s="212"/>
      <c r="K724" s="212"/>
      <c r="L724" s="212"/>
      <c r="M724" s="212"/>
      <c r="N724" s="212"/>
      <c r="O724" s="211"/>
      <c r="P724" s="209"/>
    </row>
    <row r="725" spans="3:16" ht="14.25" customHeight="1">
      <c r="C725" s="209"/>
      <c r="D725" s="209"/>
      <c r="E725" s="209"/>
      <c r="F725" s="212"/>
      <c r="G725" s="210"/>
      <c r="H725" s="212"/>
      <c r="I725" s="212"/>
      <c r="J725" s="212"/>
      <c r="K725" s="212"/>
      <c r="L725" s="212"/>
      <c r="M725" s="212"/>
      <c r="N725" s="212"/>
      <c r="O725" s="211"/>
      <c r="P725" s="209"/>
    </row>
    <row r="726" spans="3:16" ht="14.25" customHeight="1">
      <c r="C726" s="209"/>
      <c r="D726" s="209"/>
      <c r="E726" s="209"/>
      <c r="F726" s="212"/>
      <c r="G726" s="210"/>
      <c r="H726" s="212"/>
      <c r="I726" s="212"/>
      <c r="J726" s="212"/>
      <c r="K726" s="212"/>
      <c r="L726" s="212"/>
      <c r="M726" s="212"/>
      <c r="N726" s="212"/>
      <c r="O726" s="211"/>
      <c r="P726" s="209"/>
    </row>
    <row r="727" spans="3:16" ht="14.25" customHeight="1">
      <c r="C727" s="209"/>
      <c r="D727" s="209"/>
      <c r="E727" s="209"/>
      <c r="F727" s="212"/>
      <c r="G727" s="210"/>
      <c r="H727" s="212"/>
      <c r="I727" s="212"/>
      <c r="J727" s="212"/>
      <c r="K727" s="212"/>
      <c r="L727" s="212"/>
      <c r="M727" s="212"/>
      <c r="N727" s="212"/>
      <c r="O727" s="211"/>
      <c r="P727" s="209"/>
    </row>
    <row r="728" spans="3:16" ht="14.25" customHeight="1">
      <c r="C728" s="209"/>
      <c r="D728" s="209"/>
      <c r="E728" s="209"/>
      <c r="F728" s="212"/>
      <c r="G728" s="210"/>
      <c r="H728" s="212"/>
      <c r="I728" s="212"/>
      <c r="J728" s="212"/>
      <c r="K728" s="212"/>
      <c r="L728" s="212"/>
      <c r="M728" s="212"/>
      <c r="N728" s="212"/>
      <c r="O728" s="211"/>
      <c r="P728" s="209"/>
    </row>
    <row r="729" spans="3:16" ht="14.25" customHeight="1">
      <c r="C729" s="209"/>
      <c r="D729" s="209"/>
      <c r="E729" s="209"/>
      <c r="F729" s="212"/>
      <c r="G729" s="210"/>
      <c r="H729" s="212"/>
      <c r="I729" s="212"/>
      <c r="J729" s="212"/>
      <c r="K729" s="212"/>
      <c r="L729" s="212"/>
      <c r="M729" s="212"/>
      <c r="N729" s="212"/>
      <c r="O729" s="211"/>
      <c r="P729" s="209"/>
    </row>
    <row r="730" spans="3:16" ht="14.25" customHeight="1">
      <c r="C730" s="209"/>
      <c r="D730" s="209"/>
      <c r="E730" s="209"/>
      <c r="F730" s="212"/>
      <c r="G730" s="210"/>
      <c r="H730" s="212"/>
      <c r="I730" s="212"/>
      <c r="J730" s="212"/>
      <c r="K730" s="212"/>
      <c r="L730" s="212"/>
      <c r="M730" s="212"/>
      <c r="N730" s="212"/>
      <c r="O730" s="211"/>
      <c r="P730" s="209"/>
    </row>
    <row r="731" spans="3:16" ht="14.25" customHeight="1">
      <c r="C731" s="209"/>
      <c r="D731" s="209"/>
      <c r="E731" s="209"/>
      <c r="F731" s="212"/>
      <c r="G731" s="210"/>
      <c r="H731" s="212"/>
      <c r="I731" s="212"/>
      <c r="J731" s="212"/>
      <c r="K731" s="212"/>
      <c r="L731" s="212"/>
      <c r="M731" s="212"/>
      <c r="N731" s="212"/>
      <c r="O731" s="211"/>
      <c r="P731" s="209"/>
    </row>
    <row r="732" spans="3:16" ht="14.25" customHeight="1">
      <c r="C732" s="209"/>
      <c r="D732" s="209"/>
      <c r="E732" s="209"/>
      <c r="F732" s="212"/>
      <c r="G732" s="210"/>
      <c r="H732" s="212"/>
      <c r="I732" s="212"/>
      <c r="J732" s="212"/>
      <c r="K732" s="212"/>
      <c r="L732" s="212"/>
      <c r="M732" s="212"/>
      <c r="N732" s="212"/>
      <c r="O732" s="211"/>
      <c r="P732" s="209"/>
    </row>
    <row r="733" spans="3:16" ht="14.25" customHeight="1">
      <c r="C733" s="209"/>
      <c r="D733" s="209"/>
      <c r="E733" s="209"/>
      <c r="F733" s="212"/>
      <c r="G733" s="210"/>
      <c r="H733" s="212"/>
      <c r="I733" s="212"/>
      <c r="J733" s="212"/>
      <c r="K733" s="212"/>
      <c r="L733" s="212"/>
      <c r="M733" s="212"/>
      <c r="N733" s="212"/>
      <c r="O733" s="211"/>
      <c r="P733" s="209"/>
    </row>
    <row r="734" spans="3:16" ht="14.25" customHeight="1">
      <c r="C734" s="209"/>
      <c r="D734" s="209"/>
      <c r="E734" s="209"/>
      <c r="F734" s="212"/>
      <c r="G734" s="210"/>
      <c r="H734" s="212"/>
      <c r="I734" s="212"/>
      <c r="J734" s="212"/>
      <c r="K734" s="212"/>
      <c r="L734" s="212"/>
      <c r="M734" s="212"/>
      <c r="N734" s="212"/>
      <c r="O734" s="211"/>
      <c r="P734" s="209"/>
    </row>
    <row r="735" spans="3:16" ht="14.25" customHeight="1">
      <c r="C735" s="209"/>
      <c r="D735" s="209"/>
      <c r="E735" s="209"/>
      <c r="F735" s="212"/>
      <c r="G735" s="210"/>
      <c r="H735" s="212"/>
      <c r="I735" s="212"/>
      <c r="J735" s="212"/>
      <c r="K735" s="212"/>
      <c r="L735" s="212"/>
      <c r="M735" s="212"/>
      <c r="N735" s="212"/>
      <c r="O735" s="211"/>
      <c r="P735" s="209"/>
    </row>
    <row r="736" spans="3:16" ht="14.25" customHeight="1">
      <c r="C736" s="209"/>
      <c r="D736" s="209"/>
      <c r="E736" s="209"/>
      <c r="F736" s="212"/>
      <c r="G736" s="210"/>
      <c r="H736" s="212"/>
      <c r="I736" s="212"/>
      <c r="J736" s="212"/>
      <c r="K736" s="212"/>
      <c r="L736" s="212"/>
      <c r="M736" s="212"/>
      <c r="N736" s="212"/>
      <c r="O736" s="211"/>
      <c r="P736" s="209"/>
    </row>
    <row r="737" spans="3:16" ht="14.25" customHeight="1">
      <c r="C737" s="209"/>
      <c r="D737" s="209"/>
      <c r="E737" s="209"/>
      <c r="F737" s="212"/>
      <c r="G737" s="210"/>
      <c r="H737" s="212"/>
      <c r="I737" s="212"/>
      <c r="J737" s="212"/>
      <c r="K737" s="212"/>
      <c r="L737" s="212"/>
      <c r="M737" s="212"/>
      <c r="N737" s="212"/>
      <c r="O737" s="211"/>
      <c r="P737" s="209"/>
    </row>
    <row r="738" spans="3:16" ht="14.25" customHeight="1">
      <c r="C738" s="209"/>
      <c r="D738" s="209"/>
      <c r="E738" s="209"/>
      <c r="F738" s="212"/>
      <c r="G738" s="210"/>
      <c r="H738" s="212"/>
      <c r="I738" s="212"/>
      <c r="J738" s="212"/>
      <c r="K738" s="212"/>
      <c r="L738" s="212"/>
      <c r="M738" s="212"/>
      <c r="N738" s="212"/>
      <c r="O738" s="211"/>
      <c r="P738" s="209"/>
    </row>
    <row r="739" spans="3:16" ht="14.25" customHeight="1">
      <c r="C739" s="209"/>
      <c r="D739" s="209"/>
      <c r="E739" s="209"/>
      <c r="F739" s="212"/>
      <c r="G739" s="210"/>
      <c r="H739" s="212"/>
      <c r="I739" s="212"/>
      <c r="J739" s="212"/>
      <c r="K739" s="212"/>
      <c r="L739" s="212"/>
      <c r="M739" s="212"/>
      <c r="N739" s="212"/>
      <c r="O739" s="211"/>
      <c r="P739" s="209"/>
    </row>
    <row r="740" spans="3:16" ht="14.25" customHeight="1">
      <c r="C740" s="209"/>
      <c r="D740" s="209"/>
      <c r="E740" s="209"/>
      <c r="F740" s="212"/>
      <c r="G740" s="210"/>
      <c r="H740" s="212"/>
      <c r="I740" s="212"/>
      <c r="J740" s="212"/>
      <c r="K740" s="212"/>
      <c r="L740" s="212"/>
      <c r="M740" s="212"/>
      <c r="N740" s="212"/>
      <c r="O740" s="211"/>
      <c r="P740" s="209"/>
    </row>
    <row r="741" spans="3:16" ht="14.25" customHeight="1">
      <c r="C741" s="209"/>
      <c r="D741" s="209"/>
      <c r="E741" s="209"/>
      <c r="F741" s="212"/>
      <c r="G741" s="210"/>
      <c r="H741" s="212"/>
      <c r="I741" s="212"/>
      <c r="J741" s="212"/>
      <c r="K741" s="212"/>
      <c r="L741" s="212"/>
      <c r="M741" s="212"/>
      <c r="N741" s="212"/>
      <c r="O741" s="211"/>
      <c r="P741" s="209"/>
    </row>
    <row r="742" spans="3:16" ht="14.25" customHeight="1">
      <c r="C742" s="209"/>
      <c r="D742" s="209"/>
      <c r="E742" s="209"/>
      <c r="F742" s="212"/>
      <c r="G742" s="210"/>
      <c r="H742" s="212"/>
      <c r="I742" s="212"/>
      <c r="J742" s="212"/>
      <c r="K742" s="212"/>
      <c r="L742" s="212"/>
      <c r="M742" s="212"/>
      <c r="N742" s="212"/>
      <c r="O742" s="211"/>
      <c r="P742" s="209"/>
    </row>
    <row r="743" spans="3:16" ht="14.25" customHeight="1">
      <c r="C743" s="209"/>
      <c r="D743" s="209"/>
      <c r="E743" s="209"/>
      <c r="F743" s="212"/>
      <c r="G743" s="210"/>
      <c r="H743" s="212"/>
      <c r="I743" s="212"/>
      <c r="J743" s="212"/>
      <c r="K743" s="212"/>
      <c r="L743" s="212"/>
      <c r="M743" s="212"/>
      <c r="N743" s="212"/>
      <c r="O743" s="211"/>
      <c r="P743" s="209"/>
    </row>
    <row r="744" spans="3:16" ht="14.25" customHeight="1">
      <c r="C744" s="209"/>
      <c r="D744" s="209"/>
      <c r="E744" s="209"/>
      <c r="F744" s="212"/>
      <c r="G744" s="210"/>
      <c r="H744" s="212"/>
      <c r="I744" s="212"/>
      <c r="J744" s="212"/>
      <c r="K744" s="212"/>
      <c r="L744" s="212"/>
      <c r="M744" s="212"/>
      <c r="N744" s="212"/>
      <c r="O744" s="211"/>
      <c r="P744" s="209"/>
    </row>
    <row r="745" spans="3:16" ht="14.25" customHeight="1">
      <c r="C745" s="209"/>
      <c r="D745" s="209"/>
      <c r="E745" s="209"/>
      <c r="F745" s="212"/>
      <c r="G745" s="210"/>
      <c r="H745" s="212"/>
      <c r="I745" s="212"/>
      <c r="J745" s="212"/>
      <c r="K745" s="212"/>
      <c r="L745" s="212"/>
      <c r="M745" s="212"/>
      <c r="N745" s="212"/>
      <c r="O745" s="211"/>
      <c r="P745" s="209"/>
    </row>
    <row r="746" spans="3:16" ht="14.25" customHeight="1">
      <c r="C746" s="209"/>
      <c r="D746" s="209"/>
      <c r="E746" s="209"/>
      <c r="F746" s="212"/>
      <c r="G746" s="210"/>
      <c r="H746" s="212"/>
      <c r="I746" s="212"/>
      <c r="J746" s="212"/>
      <c r="K746" s="212"/>
      <c r="L746" s="212"/>
      <c r="M746" s="212"/>
      <c r="N746" s="212"/>
      <c r="O746" s="211"/>
      <c r="P746" s="209"/>
    </row>
    <row r="747" spans="3:16" ht="14.25" customHeight="1">
      <c r="C747" s="209"/>
      <c r="D747" s="209"/>
      <c r="E747" s="209"/>
      <c r="F747" s="212"/>
      <c r="G747" s="210"/>
      <c r="H747" s="212"/>
      <c r="I747" s="212"/>
      <c r="J747" s="212"/>
      <c r="K747" s="212"/>
      <c r="L747" s="212"/>
      <c r="M747" s="212"/>
      <c r="N747" s="212"/>
      <c r="O747" s="211"/>
      <c r="P747" s="209"/>
    </row>
    <row r="748" spans="3:16" ht="14.25" customHeight="1">
      <c r="C748" s="209"/>
      <c r="D748" s="209"/>
      <c r="E748" s="209"/>
      <c r="F748" s="212"/>
      <c r="G748" s="210"/>
      <c r="H748" s="212"/>
      <c r="I748" s="212"/>
      <c r="J748" s="212"/>
      <c r="K748" s="212"/>
      <c r="L748" s="212"/>
      <c r="M748" s="212"/>
      <c r="N748" s="212"/>
      <c r="O748" s="211"/>
      <c r="P748" s="209"/>
    </row>
    <row r="749" spans="3:16" ht="14.25" customHeight="1">
      <c r="C749" s="209"/>
      <c r="D749" s="209"/>
      <c r="E749" s="209"/>
      <c r="F749" s="212"/>
      <c r="G749" s="210"/>
      <c r="H749" s="212"/>
      <c r="I749" s="212"/>
      <c r="J749" s="212"/>
      <c r="K749" s="212"/>
      <c r="L749" s="212"/>
      <c r="M749" s="212"/>
      <c r="N749" s="212"/>
      <c r="O749" s="211"/>
      <c r="P749" s="209"/>
    </row>
    <row r="750" spans="3:16" ht="14.25" customHeight="1">
      <c r="C750" s="209"/>
      <c r="D750" s="209"/>
      <c r="E750" s="209"/>
      <c r="F750" s="212"/>
      <c r="G750" s="210"/>
      <c r="H750" s="212"/>
      <c r="I750" s="212"/>
      <c r="J750" s="212"/>
      <c r="K750" s="212"/>
      <c r="L750" s="212"/>
      <c r="M750" s="212"/>
      <c r="N750" s="212"/>
      <c r="O750" s="211"/>
      <c r="P750" s="209"/>
    </row>
    <row r="751" spans="3:16" ht="14.25" customHeight="1">
      <c r="C751" s="209"/>
      <c r="D751" s="209"/>
      <c r="E751" s="209"/>
      <c r="F751" s="212"/>
      <c r="G751" s="210"/>
      <c r="H751" s="212"/>
      <c r="I751" s="212"/>
      <c r="J751" s="212"/>
      <c r="K751" s="212"/>
      <c r="L751" s="212"/>
      <c r="M751" s="212"/>
      <c r="N751" s="212"/>
      <c r="O751" s="211"/>
      <c r="P751" s="209"/>
    </row>
    <row r="752" spans="3:16" ht="14.25" customHeight="1">
      <c r="C752" s="209"/>
      <c r="D752" s="209"/>
      <c r="E752" s="209"/>
      <c r="F752" s="212"/>
      <c r="G752" s="210"/>
      <c r="H752" s="212"/>
      <c r="I752" s="212"/>
      <c r="J752" s="212"/>
      <c r="K752" s="212"/>
      <c r="L752" s="212"/>
      <c r="M752" s="212"/>
      <c r="N752" s="212"/>
      <c r="O752" s="211"/>
      <c r="P752" s="209"/>
    </row>
    <row r="753" spans="3:16" ht="14.25" customHeight="1">
      <c r="C753" s="209"/>
      <c r="D753" s="209"/>
      <c r="E753" s="209"/>
      <c r="F753" s="212"/>
      <c r="G753" s="210"/>
      <c r="H753" s="212"/>
      <c r="I753" s="212"/>
      <c r="J753" s="212"/>
      <c r="K753" s="212"/>
      <c r="L753" s="212"/>
      <c r="M753" s="212"/>
      <c r="N753" s="212"/>
      <c r="O753" s="211"/>
      <c r="P753" s="209"/>
    </row>
    <row r="754" spans="3:16" ht="14.25" customHeight="1">
      <c r="C754" s="209"/>
      <c r="D754" s="209"/>
      <c r="E754" s="209"/>
      <c r="F754" s="212"/>
      <c r="G754" s="210"/>
      <c r="H754" s="212"/>
      <c r="I754" s="212"/>
      <c r="J754" s="212"/>
      <c r="K754" s="212"/>
      <c r="L754" s="212"/>
      <c r="M754" s="212"/>
      <c r="N754" s="212"/>
      <c r="O754" s="211"/>
      <c r="P754" s="209"/>
    </row>
    <row r="755" spans="3:16" ht="14.25" customHeight="1">
      <c r="C755" s="209"/>
      <c r="D755" s="209"/>
      <c r="E755" s="209"/>
      <c r="F755" s="212"/>
      <c r="G755" s="210"/>
      <c r="H755" s="212"/>
      <c r="I755" s="212"/>
      <c r="J755" s="212"/>
      <c r="K755" s="212"/>
      <c r="L755" s="212"/>
      <c r="M755" s="212"/>
      <c r="N755" s="212"/>
      <c r="O755" s="211"/>
      <c r="P755" s="209"/>
    </row>
    <row r="756" spans="3:16" ht="14.25" customHeight="1">
      <c r="C756" s="209"/>
      <c r="D756" s="209"/>
      <c r="E756" s="209"/>
      <c r="F756" s="212"/>
      <c r="G756" s="210"/>
      <c r="H756" s="212"/>
      <c r="I756" s="212"/>
      <c r="J756" s="212"/>
      <c r="K756" s="212"/>
      <c r="L756" s="212"/>
      <c r="M756" s="212"/>
      <c r="N756" s="212"/>
      <c r="O756" s="211"/>
      <c r="P756" s="209"/>
    </row>
    <row r="757" spans="3:16" ht="14.25" customHeight="1">
      <c r="C757" s="209"/>
      <c r="D757" s="209"/>
      <c r="E757" s="209"/>
      <c r="F757" s="212"/>
      <c r="G757" s="210"/>
      <c r="H757" s="212"/>
      <c r="I757" s="212"/>
      <c r="J757" s="212"/>
      <c r="K757" s="212"/>
      <c r="L757" s="212"/>
      <c r="M757" s="212"/>
      <c r="N757" s="212"/>
      <c r="O757" s="211"/>
      <c r="P757" s="209"/>
    </row>
    <row r="758" spans="3:16" ht="14.25" customHeight="1">
      <c r="C758" s="209"/>
      <c r="D758" s="209"/>
      <c r="E758" s="209"/>
      <c r="F758" s="212"/>
      <c r="G758" s="210"/>
      <c r="H758" s="212"/>
      <c r="I758" s="212"/>
      <c r="J758" s="212"/>
      <c r="K758" s="212"/>
      <c r="L758" s="212"/>
      <c r="M758" s="212"/>
      <c r="N758" s="212"/>
      <c r="O758" s="211"/>
      <c r="P758" s="209"/>
    </row>
    <row r="759" spans="3:16" ht="14.25" customHeight="1">
      <c r="C759" s="209"/>
      <c r="D759" s="209"/>
      <c r="E759" s="209"/>
      <c r="F759" s="212"/>
      <c r="G759" s="210"/>
      <c r="H759" s="212"/>
      <c r="I759" s="212"/>
      <c r="J759" s="212"/>
      <c r="K759" s="212"/>
      <c r="L759" s="212"/>
      <c r="M759" s="212"/>
      <c r="N759" s="212"/>
      <c r="O759" s="211"/>
      <c r="P759" s="209"/>
    </row>
    <row r="760" spans="3:16" ht="14.25" customHeight="1">
      <c r="C760" s="209"/>
      <c r="D760" s="209"/>
      <c r="E760" s="209"/>
      <c r="F760" s="212"/>
      <c r="G760" s="210"/>
      <c r="H760" s="212"/>
      <c r="I760" s="212"/>
      <c r="J760" s="212"/>
      <c r="K760" s="212"/>
      <c r="L760" s="212"/>
      <c r="M760" s="212"/>
      <c r="N760" s="212"/>
      <c r="O760" s="211"/>
      <c r="P760" s="209"/>
    </row>
    <row r="761" spans="3:16" ht="14.25" customHeight="1">
      <c r="C761" s="209"/>
      <c r="D761" s="209"/>
      <c r="E761" s="209"/>
      <c r="F761" s="212"/>
      <c r="G761" s="210"/>
      <c r="H761" s="212"/>
      <c r="I761" s="212"/>
      <c r="J761" s="212"/>
      <c r="K761" s="212"/>
      <c r="L761" s="212"/>
      <c r="M761" s="212"/>
      <c r="N761" s="212"/>
      <c r="O761" s="211"/>
      <c r="P761" s="209"/>
    </row>
    <row r="762" spans="3:16" ht="14.25" customHeight="1">
      <c r="C762" s="209"/>
      <c r="D762" s="209"/>
      <c r="E762" s="209"/>
      <c r="F762" s="212"/>
      <c r="G762" s="210"/>
      <c r="H762" s="212"/>
      <c r="I762" s="212"/>
      <c r="J762" s="212"/>
      <c r="K762" s="212"/>
      <c r="L762" s="212"/>
      <c r="M762" s="212"/>
      <c r="N762" s="212"/>
      <c r="O762" s="211"/>
      <c r="P762" s="209"/>
    </row>
    <row r="763" spans="3:16" ht="14.25" customHeight="1">
      <c r="C763" s="209"/>
      <c r="D763" s="209"/>
      <c r="E763" s="209"/>
      <c r="F763" s="212"/>
      <c r="G763" s="210"/>
      <c r="H763" s="212"/>
      <c r="I763" s="212"/>
      <c r="J763" s="212"/>
      <c r="K763" s="212"/>
      <c r="L763" s="212"/>
      <c r="M763" s="212"/>
      <c r="N763" s="212"/>
      <c r="O763" s="211"/>
      <c r="P763" s="209"/>
    </row>
    <row r="764" spans="3:16" ht="14.25" customHeight="1">
      <c r="C764" s="209"/>
      <c r="D764" s="209"/>
      <c r="E764" s="209"/>
      <c r="F764" s="212"/>
      <c r="G764" s="210"/>
      <c r="H764" s="212"/>
      <c r="I764" s="212"/>
      <c r="J764" s="212"/>
      <c r="K764" s="212"/>
      <c r="L764" s="212"/>
      <c r="M764" s="212"/>
      <c r="N764" s="212"/>
      <c r="O764" s="211"/>
      <c r="P764" s="209"/>
    </row>
    <row r="765" spans="3:16" ht="14.25" customHeight="1">
      <c r="C765" s="209"/>
      <c r="D765" s="209"/>
      <c r="E765" s="209"/>
      <c r="F765" s="212"/>
      <c r="G765" s="210"/>
      <c r="H765" s="212"/>
      <c r="I765" s="212"/>
      <c r="J765" s="212"/>
      <c r="K765" s="212"/>
      <c r="L765" s="212"/>
      <c r="M765" s="212"/>
      <c r="N765" s="212"/>
      <c r="O765" s="211"/>
      <c r="P765" s="209"/>
    </row>
    <row r="766" spans="3:16" ht="14.25" customHeight="1">
      <c r="C766" s="209"/>
      <c r="D766" s="209"/>
      <c r="E766" s="209"/>
      <c r="F766" s="212"/>
      <c r="G766" s="210"/>
      <c r="H766" s="212"/>
      <c r="I766" s="212"/>
      <c r="J766" s="212"/>
      <c r="K766" s="212"/>
      <c r="L766" s="212"/>
      <c r="M766" s="212"/>
      <c r="N766" s="212"/>
      <c r="O766" s="211"/>
      <c r="P766" s="209"/>
    </row>
    <row r="767" spans="3:16" ht="14.25" customHeight="1">
      <c r="C767" s="209"/>
      <c r="D767" s="209"/>
      <c r="E767" s="209"/>
      <c r="F767" s="212"/>
      <c r="G767" s="210"/>
      <c r="H767" s="212"/>
      <c r="I767" s="212"/>
      <c r="J767" s="212"/>
      <c r="K767" s="212"/>
      <c r="L767" s="212"/>
      <c r="M767" s="212"/>
      <c r="N767" s="212"/>
      <c r="O767" s="211"/>
      <c r="P767" s="209"/>
    </row>
    <row r="768" spans="3:16" ht="14.25" customHeight="1">
      <c r="C768" s="209"/>
      <c r="D768" s="209"/>
      <c r="E768" s="209"/>
      <c r="F768" s="212"/>
      <c r="G768" s="210"/>
      <c r="H768" s="212"/>
      <c r="I768" s="212"/>
      <c r="J768" s="212"/>
      <c r="K768" s="212"/>
      <c r="L768" s="212"/>
      <c r="M768" s="212"/>
      <c r="N768" s="212"/>
      <c r="O768" s="211"/>
      <c r="P768" s="209"/>
    </row>
    <row r="769" spans="3:16" ht="14.25" customHeight="1">
      <c r="C769" s="209"/>
      <c r="D769" s="209"/>
      <c r="E769" s="209"/>
      <c r="F769" s="212"/>
      <c r="G769" s="210"/>
      <c r="H769" s="212"/>
      <c r="I769" s="212"/>
      <c r="J769" s="212"/>
      <c r="K769" s="212"/>
      <c r="L769" s="212"/>
      <c r="M769" s="212"/>
      <c r="N769" s="212"/>
      <c r="O769" s="211"/>
      <c r="P769" s="209"/>
    </row>
    <row r="770" spans="3:16" ht="14.25" customHeight="1">
      <c r="C770" s="209"/>
      <c r="D770" s="209"/>
      <c r="E770" s="209"/>
      <c r="F770" s="212"/>
      <c r="G770" s="210"/>
      <c r="H770" s="212"/>
      <c r="I770" s="212"/>
      <c r="J770" s="212"/>
      <c r="K770" s="212"/>
      <c r="L770" s="212"/>
      <c r="M770" s="212"/>
      <c r="N770" s="212"/>
      <c r="O770" s="211"/>
      <c r="P770" s="209"/>
    </row>
    <row r="771" spans="3:16" ht="14.25" customHeight="1">
      <c r="C771" s="209"/>
      <c r="D771" s="209"/>
      <c r="E771" s="209"/>
      <c r="F771" s="212"/>
      <c r="G771" s="210"/>
      <c r="H771" s="212"/>
      <c r="I771" s="212"/>
      <c r="J771" s="212"/>
      <c r="K771" s="212"/>
      <c r="L771" s="212"/>
      <c r="M771" s="212"/>
      <c r="N771" s="212"/>
      <c r="O771" s="211"/>
      <c r="P771" s="209"/>
    </row>
    <row r="772" spans="3:16" ht="14.25" customHeight="1">
      <c r="C772" s="209"/>
      <c r="D772" s="209"/>
      <c r="E772" s="209"/>
      <c r="F772" s="212"/>
      <c r="G772" s="210"/>
      <c r="H772" s="212"/>
      <c r="I772" s="212"/>
      <c r="J772" s="212"/>
      <c r="K772" s="212"/>
      <c r="L772" s="212"/>
      <c r="M772" s="212"/>
      <c r="N772" s="212"/>
      <c r="O772" s="211"/>
      <c r="P772" s="209"/>
    </row>
    <row r="773" spans="3:16" ht="14.25" customHeight="1">
      <c r="C773" s="209"/>
      <c r="D773" s="209"/>
      <c r="E773" s="209"/>
      <c r="F773" s="212"/>
      <c r="G773" s="210"/>
      <c r="H773" s="212"/>
      <c r="I773" s="212"/>
      <c r="J773" s="212"/>
      <c r="K773" s="212"/>
      <c r="L773" s="212"/>
      <c r="M773" s="212"/>
      <c r="N773" s="212"/>
      <c r="O773" s="211"/>
      <c r="P773" s="209"/>
    </row>
    <row r="774" spans="3:16" ht="14.25" customHeight="1">
      <c r="C774" s="209"/>
      <c r="D774" s="209"/>
      <c r="E774" s="209"/>
      <c r="F774" s="212"/>
      <c r="G774" s="210"/>
      <c r="H774" s="212"/>
      <c r="I774" s="212"/>
      <c r="J774" s="212"/>
      <c r="K774" s="212"/>
      <c r="L774" s="212"/>
      <c r="M774" s="212"/>
      <c r="N774" s="212"/>
      <c r="O774" s="211"/>
      <c r="P774" s="209"/>
    </row>
    <row r="775" spans="3:16" ht="14.25" customHeight="1">
      <c r="C775" s="209"/>
      <c r="D775" s="209"/>
      <c r="E775" s="209"/>
      <c r="F775" s="212"/>
      <c r="G775" s="210"/>
      <c r="H775" s="212"/>
      <c r="I775" s="212"/>
      <c r="J775" s="212"/>
      <c r="K775" s="212"/>
      <c r="L775" s="212"/>
      <c r="M775" s="212"/>
      <c r="N775" s="212"/>
      <c r="O775" s="211"/>
      <c r="P775" s="209"/>
    </row>
    <row r="776" spans="3:16" ht="14.25" customHeight="1">
      <c r="C776" s="209"/>
      <c r="D776" s="209"/>
      <c r="E776" s="209"/>
      <c r="F776" s="212"/>
      <c r="G776" s="210"/>
      <c r="H776" s="212"/>
      <c r="I776" s="212"/>
      <c r="J776" s="212"/>
      <c r="K776" s="212"/>
      <c r="L776" s="212"/>
      <c r="M776" s="212"/>
      <c r="N776" s="212"/>
      <c r="O776" s="211"/>
      <c r="P776" s="209"/>
    </row>
    <row r="777" spans="3:16" ht="14.25" customHeight="1">
      <c r="C777" s="209"/>
      <c r="D777" s="209"/>
      <c r="E777" s="209"/>
      <c r="F777" s="212"/>
      <c r="G777" s="210"/>
      <c r="H777" s="212"/>
      <c r="I777" s="212"/>
      <c r="J777" s="212"/>
      <c r="K777" s="212"/>
      <c r="L777" s="212"/>
      <c r="M777" s="212"/>
      <c r="N777" s="212"/>
      <c r="O777" s="211"/>
      <c r="P777" s="209"/>
    </row>
    <row r="778" spans="3:16" ht="14.25" customHeight="1">
      <c r="C778" s="209"/>
      <c r="D778" s="209"/>
      <c r="E778" s="209"/>
      <c r="F778" s="212"/>
      <c r="G778" s="210"/>
      <c r="H778" s="212"/>
      <c r="I778" s="212"/>
      <c r="J778" s="212"/>
      <c r="K778" s="212"/>
      <c r="L778" s="212"/>
      <c r="M778" s="212"/>
      <c r="N778" s="212"/>
      <c r="O778" s="211"/>
      <c r="P778" s="209"/>
    </row>
    <row r="779" spans="3:16" ht="14.25" customHeight="1">
      <c r="C779" s="209"/>
      <c r="D779" s="209"/>
      <c r="E779" s="209"/>
      <c r="F779" s="212"/>
      <c r="G779" s="210"/>
      <c r="H779" s="212"/>
      <c r="I779" s="212"/>
      <c r="J779" s="212"/>
      <c r="K779" s="212"/>
      <c r="L779" s="212"/>
      <c r="M779" s="212"/>
      <c r="N779" s="212"/>
      <c r="O779" s="211"/>
      <c r="P779" s="209"/>
    </row>
    <row r="780" spans="3:16" ht="14.25" customHeight="1">
      <c r="C780" s="209"/>
      <c r="D780" s="209"/>
      <c r="E780" s="209"/>
      <c r="F780" s="212"/>
      <c r="G780" s="210"/>
      <c r="H780" s="212"/>
      <c r="I780" s="212"/>
      <c r="J780" s="212"/>
      <c r="K780" s="212"/>
      <c r="L780" s="212"/>
      <c r="M780" s="212"/>
      <c r="N780" s="212"/>
      <c r="O780" s="211"/>
      <c r="P780" s="209"/>
    </row>
    <row r="781" spans="3:16" ht="14.25" customHeight="1">
      <c r="C781" s="209"/>
      <c r="D781" s="209"/>
      <c r="E781" s="209"/>
      <c r="F781" s="212"/>
      <c r="G781" s="210"/>
      <c r="H781" s="212"/>
      <c r="I781" s="212"/>
      <c r="J781" s="212"/>
      <c r="K781" s="212"/>
      <c r="L781" s="212"/>
      <c r="M781" s="212"/>
      <c r="N781" s="212"/>
      <c r="O781" s="211"/>
      <c r="P781" s="209"/>
    </row>
    <row r="782" spans="3:16" ht="14.25" customHeight="1">
      <c r="C782" s="209"/>
      <c r="D782" s="209"/>
      <c r="E782" s="209"/>
      <c r="F782" s="212"/>
      <c r="G782" s="210"/>
      <c r="H782" s="212"/>
      <c r="I782" s="212"/>
      <c r="J782" s="212"/>
      <c r="K782" s="212"/>
      <c r="L782" s="212"/>
      <c r="M782" s="212"/>
      <c r="N782" s="212"/>
      <c r="O782" s="211"/>
      <c r="P782" s="209"/>
    </row>
    <row r="783" spans="3:16" ht="14.25" customHeight="1">
      <c r="C783" s="209"/>
      <c r="D783" s="209"/>
      <c r="E783" s="209"/>
      <c r="F783" s="212"/>
      <c r="G783" s="210"/>
      <c r="H783" s="212"/>
      <c r="I783" s="212"/>
      <c r="J783" s="212"/>
      <c r="K783" s="212"/>
      <c r="L783" s="212"/>
      <c r="M783" s="212"/>
      <c r="N783" s="212"/>
      <c r="O783" s="211"/>
      <c r="P783" s="209"/>
    </row>
    <row r="784" spans="3:16" ht="14.25" customHeight="1">
      <c r="C784" s="209"/>
      <c r="D784" s="209"/>
      <c r="E784" s="209"/>
      <c r="F784" s="212"/>
      <c r="G784" s="210"/>
      <c r="H784" s="212"/>
      <c r="I784" s="212"/>
      <c r="J784" s="212"/>
      <c r="K784" s="212"/>
      <c r="L784" s="212"/>
      <c r="M784" s="212"/>
      <c r="N784" s="212"/>
      <c r="O784" s="211"/>
      <c r="P784" s="209"/>
    </row>
    <row r="785" spans="3:16" ht="14.25" customHeight="1">
      <c r="C785" s="209"/>
      <c r="D785" s="209"/>
      <c r="E785" s="209"/>
      <c r="F785" s="212"/>
      <c r="G785" s="210"/>
      <c r="H785" s="212"/>
      <c r="I785" s="212"/>
      <c r="J785" s="212"/>
      <c r="K785" s="212"/>
      <c r="L785" s="212"/>
      <c r="M785" s="212"/>
      <c r="N785" s="212"/>
      <c r="O785" s="211"/>
      <c r="P785" s="209"/>
    </row>
    <row r="786" spans="3:16" ht="14.25" customHeight="1">
      <c r="C786" s="209"/>
      <c r="D786" s="209"/>
      <c r="E786" s="209"/>
      <c r="F786" s="212"/>
      <c r="G786" s="210"/>
      <c r="H786" s="212"/>
      <c r="I786" s="212"/>
      <c r="J786" s="212"/>
      <c r="K786" s="212"/>
      <c r="L786" s="212"/>
      <c r="M786" s="212"/>
      <c r="N786" s="212"/>
      <c r="O786" s="211"/>
      <c r="P786" s="209"/>
    </row>
    <row r="787" spans="3:16" ht="14.25" customHeight="1">
      <c r="C787" s="209"/>
      <c r="D787" s="209"/>
      <c r="E787" s="209"/>
      <c r="F787" s="212"/>
      <c r="G787" s="210"/>
      <c r="H787" s="212"/>
      <c r="I787" s="212"/>
      <c r="J787" s="212"/>
      <c r="K787" s="212"/>
      <c r="L787" s="212"/>
      <c r="M787" s="212"/>
      <c r="N787" s="212"/>
      <c r="O787" s="211"/>
      <c r="P787" s="209"/>
    </row>
    <row r="788" spans="3:16" ht="14.25" customHeight="1">
      <c r="C788" s="209"/>
      <c r="D788" s="209"/>
      <c r="E788" s="209"/>
      <c r="F788" s="212"/>
      <c r="G788" s="210"/>
      <c r="H788" s="212"/>
      <c r="I788" s="212"/>
      <c r="J788" s="212"/>
      <c r="K788" s="212"/>
      <c r="L788" s="212"/>
      <c r="M788" s="212"/>
      <c r="N788" s="212"/>
      <c r="O788" s="211"/>
      <c r="P788" s="209"/>
    </row>
    <row r="789" spans="3:16" ht="14.25" customHeight="1">
      <c r="C789" s="209"/>
      <c r="D789" s="209"/>
      <c r="E789" s="209"/>
      <c r="F789" s="212"/>
      <c r="G789" s="210"/>
      <c r="H789" s="212"/>
      <c r="I789" s="212"/>
      <c r="J789" s="212"/>
      <c r="K789" s="212"/>
      <c r="L789" s="212"/>
      <c r="M789" s="212"/>
      <c r="N789" s="212"/>
      <c r="O789" s="211"/>
      <c r="P789" s="209"/>
    </row>
    <row r="790" spans="3:16" ht="14.25" customHeight="1">
      <c r="C790" s="209"/>
      <c r="D790" s="209"/>
      <c r="E790" s="209"/>
      <c r="F790" s="212"/>
      <c r="G790" s="210"/>
      <c r="H790" s="212"/>
      <c r="I790" s="212"/>
      <c r="J790" s="212"/>
      <c r="K790" s="212"/>
      <c r="L790" s="212"/>
      <c r="M790" s="212"/>
      <c r="N790" s="212"/>
      <c r="O790" s="211"/>
      <c r="P790" s="209"/>
    </row>
    <row r="791" spans="3:16" ht="14.25" customHeight="1">
      <c r="C791" s="209"/>
      <c r="D791" s="209"/>
      <c r="E791" s="209"/>
      <c r="F791" s="212"/>
      <c r="G791" s="210"/>
      <c r="H791" s="212"/>
      <c r="I791" s="212"/>
      <c r="J791" s="212"/>
      <c r="K791" s="212"/>
      <c r="L791" s="212"/>
      <c r="M791" s="212"/>
      <c r="N791" s="212"/>
      <c r="O791" s="211"/>
      <c r="P791" s="209"/>
    </row>
    <row r="792" spans="3:16" ht="14.25" customHeight="1">
      <c r="C792" s="209"/>
      <c r="D792" s="209"/>
      <c r="E792" s="209"/>
      <c r="F792" s="212"/>
      <c r="G792" s="210"/>
      <c r="H792" s="212"/>
      <c r="I792" s="212"/>
      <c r="J792" s="212"/>
      <c r="K792" s="212"/>
      <c r="L792" s="212"/>
      <c r="M792" s="212"/>
      <c r="N792" s="212"/>
      <c r="O792" s="211"/>
      <c r="P792" s="209"/>
    </row>
    <row r="793" spans="3:16" ht="14.25" customHeight="1">
      <c r="C793" s="209"/>
      <c r="D793" s="209"/>
      <c r="E793" s="209"/>
      <c r="F793" s="212"/>
      <c r="G793" s="210"/>
      <c r="H793" s="212"/>
      <c r="I793" s="212"/>
      <c r="J793" s="212"/>
      <c r="K793" s="212"/>
      <c r="L793" s="212"/>
      <c r="M793" s="212"/>
      <c r="N793" s="212"/>
      <c r="O793" s="211"/>
      <c r="P793" s="209"/>
    </row>
    <row r="794" spans="3:16" ht="14.25" customHeight="1">
      <c r="C794" s="209"/>
      <c r="D794" s="209"/>
      <c r="E794" s="209"/>
      <c r="F794" s="212"/>
      <c r="G794" s="210"/>
      <c r="H794" s="212"/>
      <c r="I794" s="212"/>
      <c r="J794" s="212"/>
      <c r="K794" s="212"/>
      <c r="L794" s="212"/>
      <c r="M794" s="212"/>
      <c r="N794" s="212"/>
      <c r="O794" s="211"/>
      <c r="P794" s="209"/>
    </row>
    <row r="795" spans="3:16" ht="14.25" customHeight="1">
      <c r="C795" s="209"/>
      <c r="D795" s="209"/>
      <c r="E795" s="209"/>
      <c r="F795" s="212"/>
      <c r="G795" s="210"/>
      <c r="H795" s="212"/>
      <c r="I795" s="212"/>
      <c r="J795" s="212"/>
      <c r="K795" s="212"/>
      <c r="L795" s="212"/>
      <c r="M795" s="212"/>
      <c r="N795" s="212"/>
      <c r="O795" s="211"/>
      <c r="P795" s="209"/>
    </row>
    <row r="796" spans="3:16" ht="14.25" customHeight="1">
      <c r="C796" s="209"/>
      <c r="D796" s="209"/>
      <c r="E796" s="209"/>
      <c r="F796" s="212"/>
      <c r="G796" s="210"/>
      <c r="H796" s="212"/>
      <c r="I796" s="212"/>
      <c r="J796" s="212"/>
      <c r="K796" s="212"/>
      <c r="L796" s="212"/>
      <c r="M796" s="212"/>
      <c r="N796" s="212"/>
      <c r="O796" s="211"/>
      <c r="P796" s="209"/>
    </row>
    <row r="797" spans="3:16" ht="14.25" customHeight="1">
      <c r="C797" s="209"/>
      <c r="D797" s="209"/>
      <c r="E797" s="209"/>
      <c r="F797" s="212"/>
      <c r="G797" s="210"/>
      <c r="H797" s="212"/>
      <c r="I797" s="212"/>
      <c r="J797" s="212"/>
      <c r="K797" s="212"/>
      <c r="L797" s="212"/>
      <c r="M797" s="212"/>
      <c r="N797" s="212"/>
      <c r="O797" s="211"/>
      <c r="P797" s="209"/>
    </row>
    <row r="798" spans="3:16" ht="14.25" customHeight="1">
      <c r="C798" s="209"/>
      <c r="D798" s="209"/>
      <c r="E798" s="209"/>
      <c r="F798" s="212"/>
      <c r="G798" s="210"/>
      <c r="H798" s="212"/>
      <c r="I798" s="212"/>
      <c r="J798" s="212"/>
      <c r="K798" s="212"/>
      <c r="L798" s="212"/>
      <c r="M798" s="212"/>
      <c r="N798" s="212"/>
      <c r="O798" s="211"/>
      <c r="P798" s="209"/>
    </row>
    <row r="799" spans="3:16" ht="14.25" customHeight="1">
      <c r="C799" s="209"/>
      <c r="D799" s="209"/>
      <c r="E799" s="209"/>
      <c r="F799" s="212"/>
      <c r="G799" s="210"/>
      <c r="H799" s="212"/>
      <c r="I799" s="212"/>
      <c r="J799" s="212"/>
      <c r="K799" s="212"/>
      <c r="L799" s="212"/>
      <c r="M799" s="212"/>
      <c r="N799" s="212"/>
      <c r="O799" s="211"/>
      <c r="P799" s="209"/>
    </row>
    <row r="800" spans="3:16" ht="14.25" customHeight="1">
      <c r="C800" s="209"/>
      <c r="D800" s="209"/>
      <c r="E800" s="209"/>
      <c r="F800" s="212"/>
      <c r="G800" s="210"/>
      <c r="H800" s="212"/>
      <c r="I800" s="212"/>
      <c r="J800" s="212"/>
      <c r="K800" s="212"/>
      <c r="L800" s="212"/>
      <c r="M800" s="212"/>
      <c r="N800" s="212"/>
      <c r="O800" s="211"/>
      <c r="P800" s="209"/>
    </row>
    <row r="801" spans="3:16" ht="14.25" customHeight="1">
      <c r="C801" s="209"/>
      <c r="D801" s="209"/>
      <c r="E801" s="209"/>
      <c r="F801" s="212"/>
      <c r="G801" s="210"/>
      <c r="H801" s="212"/>
      <c r="I801" s="212"/>
      <c r="J801" s="212"/>
      <c r="K801" s="212"/>
      <c r="L801" s="212"/>
      <c r="M801" s="212"/>
      <c r="N801" s="212"/>
      <c r="O801" s="211"/>
      <c r="P801" s="209"/>
    </row>
    <row r="802" spans="3:16" ht="14.25" customHeight="1">
      <c r="C802" s="209"/>
      <c r="D802" s="209"/>
      <c r="E802" s="209"/>
      <c r="F802" s="212"/>
      <c r="G802" s="210"/>
      <c r="H802" s="212"/>
      <c r="I802" s="212"/>
      <c r="J802" s="212"/>
      <c r="K802" s="212"/>
      <c r="L802" s="212"/>
      <c r="M802" s="212"/>
      <c r="N802" s="212"/>
      <c r="O802" s="211"/>
      <c r="P802" s="209"/>
    </row>
    <row r="803" spans="3:16" ht="14.25" customHeight="1">
      <c r="C803" s="209"/>
      <c r="D803" s="209"/>
      <c r="E803" s="209"/>
      <c r="F803" s="212"/>
      <c r="G803" s="210"/>
      <c r="H803" s="212"/>
      <c r="I803" s="212"/>
      <c r="J803" s="212"/>
      <c r="K803" s="212"/>
      <c r="L803" s="212"/>
      <c r="M803" s="212"/>
      <c r="N803" s="212"/>
      <c r="O803" s="211"/>
      <c r="P803" s="209"/>
    </row>
    <row r="804" spans="3:16" ht="14.25" customHeight="1">
      <c r="C804" s="209"/>
      <c r="D804" s="209"/>
      <c r="E804" s="209"/>
      <c r="F804" s="212"/>
      <c r="G804" s="210"/>
      <c r="H804" s="212"/>
      <c r="I804" s="212"/>
      <c r="J804" s="212"/>
      <c r="K804" s="212"/>
      <c r="L804" s="212"/>
      <c r="M804" s="212"/>
      <c r="N804" s="212"/>
      <c r="O804" s="211"/>
      <c r="P804" s="209"/>
    </row>
    <row r="805" spans="3:16" ht="14.25" customHeight="1">
      <c r="C805" s="209"/>
      <c r="D805" s="209"/>
      <c r="E805" s="209"/>
      <c r="F805" s="212"/>
      <c r="G805" s="210"/>
      <c r="H805" s="212"/>
      <c r="I805" s="212"/>
      <c r="J805" s="212"/>
      <c r="K805" s="212"/>
      <c r="L805" s="212"/>
      <c r="M805" s="212"/>
      <c r="N805" s="212"/>
      <c r="O805" s="211"/>
      <c r="P805" s="209"/>
    </row>
    <row r="806" spans="3:16" ht="14.25" customHeight="1">
      <c r="C806" s="209"/>
      <c r="D806" s="209"/>
      <c r="E806" s="209"/>
      <c r="F806" s="212"/>
      <c r="G806" s="210"/>
      <c r="H806" s="212"/>
      <c r="I806" s="212"/>
      <c r="J806" s="212"/>
      <c r="K806" s="212"/>
      <c r="L806" s="212"/>
      <c r="M806" s="212"/>
      <c r="N806" s="212"/>
      <c r="O806" s="211"/>
      <c r="P806" s="209"/>
    </row>
    <row r="807" spans="3:16" ht="14.25" customHeight="1">
      <c r="C807" s="209"/>
      <c r="D807" s="209"/>
      <c r="E807" s="209"/>
      <c r="F807" s="212"/>
      <c r="G807" s="210"/>
      <c r="H807" s="212"/>
      <c r="I807" s="212"/>
      <c r="J807" s="212"/>
      <c r="K807" s="212"/>
      <c r="L807" s="212"/>
      <c r="M807" s="212"/>
      <c r="N807" s="212"/>
      <c r="O807" s="211"/>
      <c r="P807" s="209"/>
    </row>
    <row r="808" spans="3:16" ht="14.25" customHeight="1">
      <c r="C808" s="209"/>
      <c r="D808" s="209"/>
      <c r="E808" s="209"/>
      <c r="F808" s="212"/>
      <c r="G808" s="210"/>
      <c r="H808" s="212"/>
      <c r="I808" s="212"/>
      <c r="J808" s="212"/>
      <c r="K808" s="212"/>
      <c r="L808" s="212"/>
      <c r="M808" s="212"/>
      <c r="N808" s="212"/>
      <c r="O808" s="211"/>
      <c r="P808" s="209"/>
    </row>
    <row r="809" spans="3:16" ht="14.25" customHeight="1">
      <c r="C809" s="209"/>
      <c r="D809" s="209"/>
      <c r="E809" s="209"/>
      <c r="F809" s="212"/>
      <c r="G809" s="210"/>
      <c r="H809" s="212"/>
      <c r="I809" s="212"/>
      <c r="J809" s="212"/>
      <c r="K809" s="212"/>
      <c r="L809" s="212"/>
      <c r="M809" s="212"/>
      <c r="N809" s="212"/>
      <c r="O809" s="211"/>
      <c r="P809" s="209"/>
    </row>
    <row r="810" spans="3:16" ht="14.25" customHeight="1">
      <c r="C810" s="209"/>
      <c r="D810" s="209"/>
      <c r="E810" s="209"/>
      <c r="F810" s="212"/>
      <c r="G810" s="210"/>
      <c r="H810" s="212"/>
      <c r="I810" s="212"/>
      <c r="J810" s="212"/>
      <c r="K810" s="212"/>
      <c r="L810" s="212"/>
      <c r="M810" s="212"/>
      <c r="N810" s="212"/>
      <c r="O810" s="211"/>
      <c r="P810" s="209"/>
    </row>
    <row r="811" spans="3:16" ht="14.25" customHeight="1">
      <c r="C811" s="209"/>
      <c r="D811" s="209"/>
      <c r="E811" s="209"/>
      <c r="F811" s="212"/>
      <c r="G811" s="210"/>
      <c r="H811" s="212"/>
      <c r="I811" s="212"/>
      <c r="J811" s="212"/>
      <c r="K811" s="212"/>
      <c r="L811" s="212"/>
      <c r="M811" s="212"/>
      <c r="N811" s="212"/>
      <c r="O811" s="211"/>
      <c r="P811" s="209"/>
    </row>
    <row r="812" spans="3:16" ht="14.25" customHeight="1">
      <c r="C812" s="209"/>
      <c r="D812" s="209"/>
      <c r="E812" s="209"/>
      <c r="F812" s="212"/>
      <c r="G812" s="210"/>
      <c r="H812" s="212"/>
      <c r="I812" s="212"/>
      <c r="J812" s="212"/>
      <c r="K812" s="212"/>
      <c r="L812" s="212"/>
      <c r="M812" s="212"/>
      <c r="N812" s="212"/>
      <c r="O812" s="211"/>
      <c r="P812" s="209"/>
    </row>
    <row r="813" spans="3:16" ht="14.25" customHeight="1">
      <c r="C813" s="209"/>
      <c r="D813" s="209"/>
      <c r="E813" s="209"/>
      <c r="F813" s="212"/>
      <c r="G813" s="210"/>
      <c r="H813" s="212"/>
      <c r="I813" s="212"/>
      <c r="J813" s="212"/>
      <c r="K813" s="212"/>
      <c r="L813" s="212"/>
      <c r="M813" s="212"/>
      <c r="N813" s="212"/>
      <c r="O813" s="211"/>
      <c r="P813" s="209"/>
    </row>
    <row r="814" spans="3:16" ht="14.25" customHeight="1">
      <c r="C814" s="209"/>
      <c r="D814" s="209"/>
      <c r="E814" s="209"/>
      <c r="F814" s="212"/>
      <c r="G814" s="210"/>
      <c r="H814" s="212"/>
      <c r="I814" s="212"/>
      <c r="J814" s="212"/>
      <c r="K814" s="212"/>
      <c r="L814" s="212"/>
      <c r="M814" s="212"/>
      <c r="N814" s="212"/>
      <c r="O814" s="211"/>
      <c r="P814" s="209"/>
    </row>
    <row r="815" spans="3:16" ht="14.25" customHeight="1">
      <c r="C815" s="209"/>
      <c r="D815" s="209"/>
      <c r="E815" s="209"/>
      <c r="F815" s="212"/>
      <c r="G815" s="210"/>
      <c r="H815" s="212"/>
      <c r="I815" s="212"/>
      <c r="J815" s="212"/>
      <c r="K815" s="212"/>
      <c r="L815" s="212"/>
      <c r="M815" s="212"/>
      <c r="N815" s="212"/>
      <c r="O815" s="211"/>
      <c r="P815" s="209"/>
    </row>
    <row r="816" spans="3:16" ht="14.25" customHeight="1">
      <c r="C816" s="209"/>
      <c r="D816" s="209"/>
      <c r="E816" s="209"/>
      <c r="F816" s="212"/>
      <c r="G816" s="210"/>
      <c r="H816" s="212"/>
      <c r="I816" s="212"/>
      <c r="J816" s="212"/>
      <c r="K816" s="212"/>
      <c r="L816" s="212"/>
      <c r="M816" s="212"/>
      <c r="N816" s="212"/>
      <c r="O816" s="211"/>
      <c r="P816" s="209"/>
    </row>
    <row r="817" spans="3:16" ht="14.25" customHeight="1">
      <c r="C817" s="209"/>
      <c r="D817" s="209"/>
      <c r="E817" s="209"/>
      <c r="F817" s="212"/>
      <c r="G817" s="210"/>
      <c r="H817" s="212"/>
      <c r="I817" s="212"/>
      <c r="J817" s="212"/>
      <c r="K817" s="212"/>
      <c r="L817" s="212"/>
      <c r="M817" s="212"/>
      <c r="N817" s="212"/>
      <c r="O817" s="211"/>
      <c r="P817" s="209"/>
    </row>
    <row r="818" spans="3:16" ht="14.25" customHeight="1">
      <c r="C818" s="209"/>
      <c r="D818" s="209"/>
      <c r="E818" s="209"/>
      <c r="F818" s="212"/>
      <c r="G818" s="210"/>
      <c r="H818" s="212"/>
      <c r="I818" s="212"/>
      <c r="J818" s="212"/>
      <c r="K818" s="212"/>
      <c r="L818" s="212"/>
      <c r="M818" s="212"/>
      <c r="N818" s="212"/>
      <c r="O818" s="211"/>
      <c r="P818" s="209"/>
    </row>
    <row r="819" spans="3:16" ht="14.25" customHeight="1">
      <c r="C819" s="209"/>
      <c r="D819" s="209"/>
      <c r="E819" s="209"/>
      <c r="F819" s="212"/>
      <c r="G819" s="210"/>
      <c r="H819" s="212"/>
      <c r="I819" s="212"/>
      <c r="J819" s="212"/>
      <c r="K819" s="212"/>
      <c r="L819" s="212"/>
      <c r="M819" s="212"/>
      <c r="N819" s="212"/>
      <c r="O819" s="211"/>
      <c r="P819" s="209"/>
    </row>
    <row r="820" spans="3:16" ht="14.25" customHeight="1">
      <c r="C820" s="209"/>
      <c r="D820" s="209"/>
      <c r="E820" s="209"/>
      <c r="F820" s="212"/>
      <c r="G820" s="210"/>
      <c r="H820" s="212"/>
      <c r="I820" s="212"/>
      <c r="J820" s="212"/>
      <c r="K820" s="212"/>
      <c r="L820" s="212"/>
      <c r="M820" s="212"/>
      <c r="N820" s="212"/>
      <c r="O820" s="211"/>
      <c r="P820" s="209"/>
    </row>
    <row r="821" spans="3:16" ht="14.25" customHeight="1">
      <c r="C821" s="209"/>
      <c r="D821" s="209"/>
      <c r="E821" s="209"/>
      <c r="F821" s="212"/>
      <c r="G821" s="210"/>
      <c r="H821" s="212"/>
      <c r="I821" s="212"/>
      <c r="J821" s="212"/>
      <c r="K821" s="212"/>
      <c r="L821" s="212"/>
      <c r="M821" s="212"/>
      <c r="N821" s="212"/>
      <c r="O821" s="211"/>
      <c r="P821" s="209"/>
    </row>
    <row r="822" spans="3:16" ht="14.25" customHeight="1">
      <c r="C822" s="209"/>
      <c r="D822" s="209"/>
      <c r="E822" s="209"/>
      <c r="F822" s="212"/>
      <c r="G822" s="210"/>
      <c r="H822" s="212"/>
      <c r="I822" s="212"/>
      <c r="J822" s="212"/>
      <c r="K822" s="212"/>
      <c r="L822" s="212"/>
      <c r="M822" s="212"/>
      <c r="N822" s="212"/>
      <c r="O822" s="211"/>
      <c r="P822" s="209"/>
    </row>
    <row r="823" spans="3:16" ht="14.25" customHeight="1">
      <c r="C823" s="209"/>
      <c r="D823" s="209"/>
      <c r="E823" s="209"/>
      <c r="F823" s="212"/>
      <c r="G823" s="210"/>
      <c r="H823" s="212"/>
      <c r="I823" s="212"/>
      <c r="J823" s="212"/>
      <c r="K823" s="212"/>
      <c r="L823" s="212"/>
      <c r="M823" s="212"/>
      <c r="N823" s="212"/>
      <c r="O823" s="211"/>
      <c r="P823" s="209"/>
    </row>
    <row r="824" spans="3:16" ht="14.25" customHeight="1">
      <c r="C824" s="209"/>
      <c r="D824" s="209"/>
      <c r="E824" s="209"/>
      <c r="F824" s="212"/>
      <c r="G824" s="210"/>
      <c r="H824" s="212"/>
      <c r="I824" s="212"/>
      <c r="J824" s="212"/>
      <c r="K824" s="212"/>
      <c r="L824" s="212"/>
      <c r="M824" s="212"/>
      <c r="N824" s="212"/>
      <c r="O824" s="211"/>
      <c r="P824" s="209"/>
    </row>
    <row r="825" spans="3:16" ht="14.25" customHeight="1">
      <c r="C825" s="209"/>
      <c r="D825" s="209"/>
      <c r="E825" s="209"/>
      <c r="F825" s="212"/>
      <c r="G825" s="210"/>
      <c r="H825" s="212"/>
      <c r="I825" s="212"/>
      <c r="J825" s="212"/>
      <c r="K825" s="212"/>
      <c r="L825" s="212"/>
      <c r="M825" s="212"/>
      <c r="N825" s="212"/>
      <c r="O825" s="211"/>
      <c r="P825" s="209"/>
    </row>
    <row r="826" spans="3:16" ht="14.25" customHeight="1">
      <c r="C826" s="209"/>
      <c r="D826" s="209"/>
      <c r="E826" s="209"/>
      <c r="F826" s="212"/>
      <c r="G826" s="210"/>
      <c r="H826" s="212"/>
      <c r="I826" s="212"/>
      <c r="J826" s="212"/>
      <c r="K826" s="212"/>
      <c r="L826" s="212"/>
      <c r="M826" s="212"/>
      <c r="N826" s="212"/>
      <c r="O826" s="211"/>
      <c r="P826" s="209"/>
    </row>
    <row r="827" spans="3:16" ht="14.25" customHeight="1">
      <c r="C827" s="209"/>
      <c r="D827" s="209"/>
      <c r="E827" s="209"/>
      <c r="F827" s="212"/>
      <c r="G827" s="210"/>
      <c r="H827" s="212"/>
      <c r="I827" s="212"/>
      <c r="J827" s="212"/>
      <c r="K827" s="212"/>
      <c r="L827" s="212"/>
      <c r="M827" s="212"/>
      <c r="N827" s="212"/>
      <c r="O827" s="211"/>
      <c r="P827" s="209"/>
    </row>
    <row r="828" spans="3:16" ht="14.25" customHeight="1">
      <c r="C828" s="209"/>
      <c r="D828" s="209"/>
      <c r="E828" s="209"/>
      <c r="F828" s="212"/>
      <c r="G828" s="210"/>
      <c r="H828" s="212"/>
      <c r="I828" s="212"/>
      <c r="J828" s="212"/>
      <c r="K828" s="212"/>
      <c r="L828" s="212"/>
      <c r="M828" s="212"/>
      <c r="N828" s="212"/>
      <c r="O828" s="211"/>
      <c r="P828" s="209"/>
    </row>
    <row r="829" spans="3:16" ht="14.25" customHeight="1">
      <c r="C829" s="209"/>
      <c r="D829" s="209"/>
      <c r="E829" s="209"/>
      <c r="F829" s="212"/>
      <c r="G829" s="210"/>
      <c r="H829" s="212"/>
      <c r="I829" s="212"/>
      <c r="J829" s="212"/>
      <c r="K829" s="212"/>
      <c r="L829" s="212"/>
      <c r="M829" s="212"/>
      <c r="N829" s="212"/>
      <c r="O829" s="211"/>
      <c r="P829" s="209"/>
    </row>
    <row r="830" spans="3:16" ht="14.25" customHeight="1">
      <c r="C830" s="209"/>
      <c r="D830" s="209"/>
      <c r="E830" s="209"/>
      <c r="F830" s="212"/>
      <c r="G830" s="210"/>
      <c r="H830" s="212"/>
      <c r="I830" s="212"/>
      <c r="J830" s="212"/>
      <c r="K830" s="212"/>
      <c r="L830" s="212"/>
      <c r="M830" s="212"/>
      <c r="N830" s="212"/>
      <c r="O830" s="211"/>
      <c r="P830" s="209"/>
    </row>
    <row r="831" spans="3:16" ht="14.25" customHeight="1">
      <c r="C831" s="209"/>
      <c r="D831" s="209"/>
      <c r="E831" s="209"/>
      <c r="F831" s="212"/>
      <c r="G831" s="210"/>
      <c r="H831" s="212"/>
      <c r="I831" s="212"/>
      <c r="J831" s="212"/>
      <c r="K831" s="212"/>
      <c r="L831" s="212"/>
      <c r="M831" s="212"/>
      <c r="N831" s="212"/>
      <c r="O831" s="211"/>
      <c r="P831" s="209"/>
    </row>
    <row r="832" spans="3:16" ht="14.25" customHeight="1">
      <c r="C832" s="209"/>
      <c r="D832" s="209"/>
      <c r="E832" s="209"/>
      <c r="F832" s="212"/>
      <c r="G832" s="210"/>
      <c r="H832" s="212"/>
      <c r="I832" s="212"/>
      <c r="J832" s="212"/>
      <c r="K832" s="212"/>
      <c r="L832" s="212"/>
      <c r="M832" s="212"/>
      <c r="N832" s="212"/>
      <c r="O832" s="211"/>
      <c r="P832" s="209"/>
    </row>
    <row r="833" spans="3:16" ht="14.25" customHeight="1">
      <c r="C833" s="209"/>
      <c r="D833" s="209"/>
      <c r="E833" s="209"/>
      <c r="F833" s="212"/>
      <c r="G833" s="210"/>
      <c r="H833" s="212"/>
      <c r="I833" s="212"/>
      <c r="J833" s="212"/>
      <c r="K833" s="212"/>
      <c r="L833" s="212"/>
      <c r="M833" s="212"/>
      <c r="N833" s="212"/>
      <c r="O833" s="211"/>
      <c r="P833" s="209"/>
    </row>
    <row r="834" spans="3:16" ht="14.25" customHeight="1">
      <c r="C834" s="209"/>
      <c r="D834" s="209"/>
      <c r="E834" s="209"/>
      <c r="F834" s="212"/>
      <c r="G834" s="210"/>
      <c r="H834" s="212"/>
      <c r="I834" s="212"/>
      <c r="J834" s="212"/>
      <c r="K834" s="212"/>
      <c r="L834" s="212"/>
      <c r="M834" s="212"/>
      <c r="N834" s="212"/>
      <c r="O834" s="211"/>
      <c r="P834" s="209"/>
    </row>
    <row r="835" spans="3:16" ht="14.25" customHeight="1">
      <c r="C835" s="209"/>
      <c r="D835" s="209"/>
      <c r="E835" s="209"/>
      <c r="F835" s="212"/>
      <c r="G835" s="210"/>
      <c r="H835" s="212"/>
      <c r="I835" s="212"/>
      <c r="J835" s="212"/>
      <c r="K835" s="212"/>
      <c r="L835" s="212"/>
      <c r="M835" s="212"/>
      <c r="N835" s="212"/>
      <c r="O835" s="211"/>
      <c r="P835" s="209"/>
    </row>
    <row r="836" spans="3:16" ht="14.25" customHeight="1">
      <c r="C836" s="209"/>
      <c r="D836" s="209"/>
      <c r="E836" s="209"/>
      <c r="F836" s="212"/>
      <c r="G836" s="210"/>
      <c r="H836" s="212"/>
      <c r="I836" s="212"/>
      <c r="J836" s="212"/>
      <c r="K836" s="212"/>
      <c r="L836" s="212"/>
      <c r="M836" s="212"/>
      <c r="N836" s="212"/>
      <c r="O836" s="211"/>
      <c r="P836" s="209"/>
    </row>
    <row r="837" spans="3:16" ht="14.25" customHeight="1">
      <c r="C837" s="209"/>
      <c r="D837" s="209"/>
      <c r="E837" s="209"/>
      <c r="F837" s="212"/>
      <c r="G837" s="210"/>
      <c r="H837" s="212"/>
      <c r="I837" s="212"/>
      <c r="J837" s="212"/>
      <c r="K837" s="212"/>
      <c r="L837" s="212"/>
      <c r="M837" s="212"/>
      <c r="N837" s="212"/>
      <c r="O837" s="211"/>
      <c r="P837" s="209"/>
    </row>
    <row r="838" spans="3:16" ht="14.25" customHeight="1">
      <c r="C838" s="209"/>
      <c r="D838" s="209"/>
      <c r="E838" s="209"/>
      <c r="F838" s="212"/>
      <c r="G838" s="210"/>
      <c r="H838" s="212"/>
      <c r="I838" s="212"/>
      <c r="J838" s="212"/>
      <c r="K838" s="212"/>
      <c r="L838" s="212"/>
      <c r="M838" s="212"/>
      <c r="N838" s="212"/>
      <c r="O838" s="211"/>
      <c r="P838" s="209"/>
    </row>
    <row r="839" spans="3:16" ht="14.25" customHeight="1">
      <c r="C839" s="209"/>
      <c r="D839" s="209"/>
      <c r="E839" s="209"/>
      <c r="F839" s="212"/>
      <c r="G839" s="210"/>
      <c r="H839" s="212"/>
      <c r="I839" s="212"/>
      <c r="J839" s="212"/>
      <c r="K839" s="212"/>
      <c r="L839" s="212"/>
      <c r="M839" s="212"/>
      <c r="N839" s="212"/>
      <c r="O839" s="211"/>
      <c r="P839" s="209"/>
    </row>
    <row r="840" spans="3:16" ht="14.25" customHeight="1">
      <c r="C840" s="209"/>
      <c r="D840" s="209"/>
      <c r="E840" s="209"/>
      <c r="F840" s="212"/>
      <c r="G840" s="210"/>
      <c r="H840" s="212"/>
      <c r="I840" s="212"/>
      <c r="J840" s="212"/>
      <c r="K840" s="212"/>
      <c r="L840" s="212"/>
      <c r="M840" s="212"/>
      <c r="N840" s="212"/>
      <c r="O840" s="211"/>
      <c r="P840" s="209"/>
    </row>
    <row r="841" spans="3:16" ht="14.25" customHeight="1">
      <c r="C841" s="209"/>
      <c r="D841" s="209"/>
      <c r="E841" s="209"/>
      <c r="F841" s="212"/>
      <c r="G841" s="210"/>
      <c r="H841" s="212"/>
      <c r="I841" s="212"/>
      <c r="J841" s="212"/>
      <c r="K841" s="212"/>
      <c r="L841" s="212"/>
      <c r="M841" s="212"/>
      <c r="N841" s="212"/>
      <c r="O841" s="211"/>
      <c r="P841" s="209"/>
    </row>
    <row r="842" spans="3:16" ht="14.25" customHeight="1">
      <c r="C842" s="209"/>
      <c r="D842" s="209"/>
      <c r="E842" s="209"/>
      <c r="F842" s="212"/>
      <c r="G842" s="210"/>
      <c r="H842" s="212"/>
      <c r="I842" s="212"/>
      <c r="J842" s="212"/>
      <c r="K842" s="212"/>
      <c r="L842" s="212"/>
      <c r="M842" s="212"/>
      <c r="N842" s="212"/>
      <c r="O842" s="211"/>
      <c r="P842" s="209"/>
    </row>
    <row r="843" spans="3:16" ht="14.25" customHeight="1">
      <c r="C843" s="209"/>
      <c r="D843" s="209"/>
      <c r="E843" s="209"/>
      <c r="F843" s="212"/>
      <c r="G843" s="210"/>
      <c r="H843" s="212"/>
      <c r="I843" s="212"/>
      <c r="J843" s="212"/>
      <c r="K843" s="212"/>
      <c r="L843" s="212"/>
      <c r="M843" s="212"/>
      <c r="N843" s="212"/>
      <c r="O843" s="211"/>
      <c r="P843" s="209"/>
    </row>
    <row r="844" spans="3:16" ht="14.25" customHeight="1">
      <c r="C844" s="209"/>
      <c r="D844" s="209"/>
      <c r="E844" s="209"/>
      <c r="F844" s="212"/>
      <c r="G844" s="210"/>
      <c r="H844" s="212"/>
      <c r="I844" s="212"/>
      <c r="J844" s="212"/>
      <c r="K844" s="212"/>
      <c r="L844" s="212"/>
      <c r="M844" s="212"/>
      <c r="N844" s="212"/>
      <c r="O844" s="211"/>
      <c r="P844" s="209"/>
    </row>
    <row r="845" spans="3:16" ht="14.25" customHeight="1">
      <c r="C845" s="209"/>
      <c r="D845" s="209"/>
      <c r="E845" s="209"/>
      <c r="F845" s="212"/>
      <c r="G845" s="210"/>
      <c r="H845" s="212"/>
      <c r="I845" s="212"/>
      <c r="J845" s="212"/>
      <c r="K845" s="212"/>
      <c r="L845" s="212"/>
      <c r="M845" s="212"/>
      <c r="N845" s="212"/>
      <c r="O845" s="211"/>
      <c r="P845" s="209"/>
    </row>
    <row r="846" spans="3:16" ht="14.25" customHeight="1">
      <c r="C846" s="209"/>
      <c r="D846" s="209"/>
      <c r="E846" s="209"/>
      <c r="F846" s="212"/>
      <c r="G846" s="210"/>
      <c r="H846" s="212"/>
      <c r="I846" s="212"/>
      <c r="J846" s="212"/>
      <c r="K846" s="212"/>
      <c r="L846" s="212"/>
      <c r="M846" s="212"/>
      <c r="N846" s="212"/>
      <c r="O846" s="211"/>
      <c r="P846" s="209"/>
    </row>
    <row r="847" spans="3:16" ht="14.25" customHeight="1">
      <c r="C847" s="209"/>
      <c r="D847" s="209"/>
      <c r="E847" s="209"/>
      <c r="F847" s="212"/>
      <c r="G847" s="210"/>
      <c r="H847" s="212"/>
      <c r="I847" s="212"/>
      <c r="J847" s="212"/>
      <c r="K847" s="212"/>
      <c r="L847" s="212"/>
      <c r="M847" s="212"/>
      <c r="N847" s="212"/>
      <c r="O847" s="211"/>
      <c r="P847" s="209"/>
    </row>
    <row r="848" spans="3:16" ht="14.25" customHeight="1">
      <c r="C848" s="209"/>
      <c r="D848" s="209"/>
      <c r="E848" s="209"/>
      <c r="F848" s="212"/>
      <c r="G848" s="210"/>
      <c r="H848" s="212"/>
      <c r="I848" s="212"/>
      <c r="J848" s="212"/>
      <c r="K848" s="212"/>
      <c r="L848" s="212"/>
      <c r="M848" s="212"/>
      <c r="N848" s="212"/>
      <c r="O848" s="211"/>
      <c r="P848" s="209"/>
    </row>
    <row r="849" spans="3:16" ht="14.25" customHeight="1">
      <c r="C849" s="209"/>
      <c r="D849" s="209"/>
      <c r="E849" s="209"/>
      <c r="F849" s="212"/>
      <c r="G849" s="210"/>
      <c r="H849" s="212"/>
      <c r="I849" s="212"/>
      <c r="J849" s="212"/>
      <c r="K849" s="212"/>
      <c r="L849" s="212"/>
      <c r="M849" s="212"/>
      <c r="N849" s="212"/>
      <c r="O849" s="211"/>
      <c r="P849" s="209"/>
    </row>
    <row r="850" spans="3:16" ht="14.25" customHeight="1">
      <c r="C850" s="209"/>
      <c r="D850" s="209"/>
      <c r="E850" s="209"/>
      <c r="F850" s="212"/>
      <c r="G850" s="210"/>
      <c r="H850" s="212"/>
      <c r="I850" s="212"/>
      <c r="J850" s="212"/>
      <c r="K850" s="212"/>
      <c r="L850" s="212"/>
      <c r="M850" s="212"/>
      <c r="N850" s="212"/>
      <c r="O850" s="211"/>
      <c r="P850" s="209"/>
    </row>
    <row r="851" spans="3:16" ht="14.25" customHeight="1">
      <c r="C851" s="209"/>
      <c r="D851" s="209"/>
      <c r="E851" s="209"/>
      <c r="F851" s="212"/>
      <c r="G851" s="210"/>
      <c r="H851" s="212"/>
      <c r="I851" s="212"/>
      <c r="J851" s="212"/>
      <c r="K851" s="212"/>
      <c r="L851" s="212"/>
      <c r="M851" s="212"/>
      <c r="N851" s="212"/>
      <c r="O851" s="211"/>
      <c r="P851" s="209"/>
    </row>
    <row r="852" spans="3:16" ht="14.25" customHeight="1">
      <c r="C852" s="209"/>
      <c r="D852" s="209"/>
      <c r="E852" s="209"/>
      <c r="F852" s="212"/>
      <c r="G852" s="210"/>
      <c r="H852" s="212"/>
      <c r="I852" s="212"/>
      <c r="J852" s="212"/>
      <c r="K852" s="212"/>
      <c r="L852" s="212"/>
      <c r="M852" s="212"/>
      <c r="N852" s="212"/>
      <c r="O852" s="211"/>
      <c r="P852" s="209"/>
    </row>
    <row r="853" spans="3:16" ht="14.25" customHeight="1">
      <c r="C853" s="209"/>
      <c r="D853" s="209"/>
      <c r="E853" s="209"/>
      <c r="F853" s="212"/>
      <c r="G853" s="210"/>
      <c r="H853" s="212"/>
      <c r="I853" s="212"/>
      <c r="J853" s="212"/>
      <c r="K853" s="212"/>
      <c r="L853" s="212"/>
      <c r="M853" s="212"/>
      <c r="N853" s="212"/>
      <c r="O853" s="211"/>
      <c r="P853" s="209"/>
    </row>
    <row r="854" spans="3:16" ht="14.25" customHeight="1">
      <c r="C854" s="209"/>
      <c r="D854" s="209"/>
      <c r="E854" s="209"/>
      <c r="F854" s="212"/>
      <c r="G854" s="210"/>
      <c r="H854" s="212"/>
      <c r="I854" s="212"/>
      <c r="J854" s="212"/>
      <c r="K854" s="212"/>
      <c r="L854" s="212"/>
      <c r="M854" s="212"/>
      <c r="N854" s="212"/>
      <c r="O854" s="211"/>
      <c r="P854" s="209"/>
    </row>
    <row r="855" spans="3:16" ht="14.25" customHeight="1">
      <c r="C855" s="209"/>
      <c r="D855" s="209"/>
      <c r="E855" s="209"/>
      <c r="F855" s="212"/>
      <c r="G855" s="210"/>
      <c r="H855" s="212"/>
      <c r="I855" s="212"/>
      <c r="J855" s="212"/>
      <c r="K855" s="212"/>
      <c r="L855" s="212"/>
      <c r="M855" s="212"/>
      <c r="N855" s="212"/>
      <c r="O855" s="211"/>
      <c r="P855" s="209"/>
    </row>
    <row r="856" spans="3:16" ht="14.25" customHeight="1">
      <c r="C856" s="209"/>
      <c r="D856" s="209"/>
      <c r="E856" s="209"/>
      <c r="F856" s="212"/>
      <c r="G856" s="210"/>
      <c r="H856" s="212"/>
      <c r="I856" s="212"/>
      <c r="J856" s="212"/>
      <c r="K856" s="212"/>
      <c r="L856" s="212"/>
      <c r="M856" s="212"/>
      <c r="N856" s="212"/>
      <c r="O856" s="211"/>
      <c r="P856" s="209"/>
    </row>
    <row r="857" spans="3:16" ht="14.25" customHeight="1">
      <c r="C857" s="209"/>
      <c r="D857" s="209"/>
      <c r="E857" s="209"/>
      <c r="F857" s="212"/>
      <c r="G857" s="210"/>
      <c r="H857" s="212"/>
      <c r="I857" s="212"/>
      <c r="J857" s="212"/>
      <c r="K857" s="212"/>
      <c r="L857" s="212"/>
      <c r="M857" s="212"/>
      <c r="N857" s="212"/>
      <c r="O857" s="211"/>
      <c r="P857" s="209"/>
    </row>
    <row r="858" spans="3:16" ht="14.25" customHeight="1">
      <c r="C858" s="209"/>
      <c r="D858" s="209"/>
      <c r="E858" s="209"/>
      <c r="F858" s="212"/>
      <c r="G858" s="210"/>
      <c r="H858" s="212"/>
      <c r="I858" s="212"/>
      <c r="J858" s="212"/>
      <c r="K858" s="212"/>
      <c r="L858" s="212"/>
      <c r="M858" s="212"/>
      <c r="N858" s="212"/>
      <c r="O858" s="211"/>
      <c r="P858" s="209"/>
    </row>
    <row r="859" spans="3:16" ht="14.25" customHeight="1">
      <c r="C859" s="209"/>
      <c r="D859" s="209"/>
      <c r="E859" s="209"/>
      <c r="F859" s="212"/>
      <c r="G859" s="210"/>
      <c r="H859" s="212"/>
      <c r="I859" s="212"/>
      <c r="J859" s="212"/>
      <c r="K859" s="212"/>
      <c r="L859" s="212"/>
      <c r="M859" s="212"/>
      <c r="N859" s="212"/>
      <c r="O859" s="211"/>
      <c r="P859" s="209"/>
    </row>
    <row r="860" spans="3:16" ht="14.25" customHeight="1">
      <c r="C860" s="209"/>
      <c r="D860" s="209"/>
      <c r="E860" s="209"/>
      <c r="F860" s="212"/>
      <c r="G860" s="210"/>
      <c r="H860" s="212"/>
      <c r="I860" s="212"/>
      <c r="J860" s="212"/>
      <c r="K860" s="212"/>
      <c r="L860" s="212"/>
      <c r="M860" s="212"/>
      <c r="N860" s="212"/>
      <c r="O860" s="211"/>
      <c r="P860" s="209"/>
    </row>
    <row r="861" spans="3:16" ht="14.25" customHeight="1">
      <c r="C861" s="209"/>
      <c r="D861" s="209"/>
      <c r="E861" s="209"/>
      <c r="F861" s="212"/>
      <c r="G861" s="210"/>
      <c r="H861" s="212"/>
      <c r="I861" s="212"/>
      <c r="J861" s="212"/>
      <c r="K861" s="212"/>
      <c r="L861" s="212"/>
      <c r="M861" s="212"/>
      <c r="N861" s="212"/>
      <c r="O861" s="211"/>
      <c r="P861" s="209"/>
    </row>
    <row r="862" spans="3:16" ht="14.25" customHeight="1">
      <c r="C862" s="209"/>
      <c r="D862" s="209"/>
      <c r="E862" s="209"/>
      <c r="F862" s="212"/>
      <c r="G862" s="210"/>
      <c r="H862" s="212"/>
      <c r="I862" s="212"/>
      <c r="J862" s="212"/>
      <c r="K862" s="212"/>
      <c r="L862" s="212"/>
      <c r="M862" s="212"/>
      <c r="N862" s="212"/>
      <c r="O862" s="211"/>
      <c r="P862" s="209"/>
    </row>
    <row r="863" spans="3:16" ht="14.25" customHeight="1">
      <c r="C863" s="209"/>
      <c r="D863" s="209"/>
      <c r="E863" s="209"/>
      <c r="F863" s="212"/>
      <c r="G863" s="210"/>
      <c r="H863" s="212"/>
      <c r="I863" s="212"/>
      <c r="J863" s="212"/>
      <c r="K863" s="212"/>
      <c r="L863" s="212"/>
      <c r="M863" s="212"/>
      <c r="N863" s="212"/>
      <c r="O863" s="211"/>
      <c r="P863" s="209"/>
    </row>
    <row r="864" spans="3:16" ht="14.25" customHeight="1">
      <c r="C864" s="209"/>
      <c r="D864" s="209"/>
      <c r="E864" s="209"/>
      <c r="F864" s="212"/>
      <c r="G864" s="210"/>
      <c r="H864" s="212"/>
      <c r="I864" s="212"/>
      <c r="J864" s="212"/>
      <c r="K864" s="212"/>
      <c r="L864" s="212"/>
      <c r="M864" s="212"/>
      <c r="N864" s="212"/>
      <c r="O864" s="211"/>
      <c r="P864" s="209"/>
    </row>
    <row r="865" spans="3:16" ht="14.25" customHeight="1">
      <c r="C865" s="209"/>
      <c r="D865" s="209"/>
      <c r="E865" s="209"/>
      <c r="F865" s="212"/>
      <c r="G865" s="210"/>
      <c r="H865" s="212"/>
      <c r="I865" s="212"/>
      <c r="J865" s="212"/>
      <c r="K865" s="212"/>
      <c r="L865" s="212"/>
      <c r="M865" s="212"/>
      <c r="N865" s="212"/>
      <c r="O865" s="211"/>
      <c r="P865" s="209"/>
    </row>
    <row r="866" spans="3:16" ht="14.25" customHeight="1">
      <c r="C866" s="209"/>
      <c r="D866" s="209"/>
      <c r="E866" s="209"/>
      <c r="F866" s="212"/>
      <c r="G866" s="210"/>
      <c r="H866" s="212"/>
      <c r="I866" s="212"/>
      <c r="J866" s="212"/>
      <c r="K866" s="212"/>
      <c r="L866" s="212"/>
      <c r="M866" s="212"/>
      <c r="N866" s="212"/>
      <c r="O866" s="211"/>
      <c r="P866" s="209"/>
    </row>
    <row r="867" spans="3:16" ht="14.25" customHeight="1">
      <c r="C867" s="209"/>
      <c r="D867" s="209"/>
      <c r="E867" s="209"/>
      <c r="F867" s="212"/>
      <c r="G867" s="210"/>
      <c r="H867" s="212"/>
      <c r="I867" s="212"/>
      <c r="J867" s="212"/>
      <c r="K867" s="212"/>
      <c r="L867" s="212"/>
      <c r="M867" s="212"/>
      <c r="N867" s="212"/>
      <c r="O867" s="211"/>
      <c r="P867" s="209"/>
    </row>
    <row r="868" spans="3:16" ht="14.25" customHeight="1">
      <c r="C868" s="209"/>
      <c r="D868" s="209"/>
      <c r="E868" s="209"/>
      <c r="F868" s="212"/>
      <c r="G868" s="210"/>
      <c r="H868" s="212"/>
      <c r="I868" s="212"/>
      <c r="J868" s="212"/>
      <c r="K868" s="212"/>
      <c r="L868" s="212"/>
      <c r="M868" s="212"/>
      <c r="N868" s="212"/>
      <c r="O868" s="211"/>
      <c r="P868" s="209"/>
    </row>
    <row r="869" spans="3:16" ht="14.25" customHeight="1">
      <c r="C869" s="209"/>
      <c r="D869" s="209"/>
      <c r="E869" s="209"/>
      <c r="F869" s="212"/>
      <c r="G869" s="210"/>
      <c r="H869" s="212"/>
      <c r="I869" s="212"/>
      <c r="J869" s="212"/>
      <c r="K869" s="212"/>
      <c r="L869" s="212"/>
      <c r="M869" s="212"/>
      <c r="N869" s="212"/>
      <c r="O869" s="211"/>
      <c r="P869" s="209"/>
    </row>
    <row r="870" spans="3:16" ht="14.25" customHeight="1">
      <c r="C870" s="209"/>
      <c r="D870" s="209"/>
      <c r="E870" s="209"/>
      <c r="F870" s="212"/>
      <c r="G870" s="210"/>
      <c r="H870" s="212"/>
      <c r="I870" s="212"/>
      <c r="J870" s="212"/>
      <c r="K870" s="212"/>
      <c r="L870" s="212"/>
      <c r="M870" s="212"/>
      <c r="N870" s="212"/>
      <c r="O870" s="211"/>
      <c r="P870" s="209"/>
    </row>
    <row r="871" spans="3:16" ht="14.25" customHeight="1">
      <c r="C871" s="209"/>
      <c r="D871" s="209"/>
      <c r="E871" s="209"/>
      <c r="F871" s="212"/>
      <c r="G871" s="210"/>
      <c r="H871" s="212"/>
      <c r="I871" s="212"/>
      <c r="J871" s="212"/>
      <c r="K871" s="212"/>
      <c r="L871" s="212"/>
      <c r="M871" s="212"/>
      <c r="N871" s="212"/>
      <c r="O871" s="211"/>
      <c r="P871" s="209"/>
    </row>
    <row r="872" spans="3:16" ht="14.25" customHeight="1">
      <c r="C872" s="209"/>
      <c r="D872" s="209"/>
      <c r="E872" s="209"/>
      <c r="F872" s="212"/>
      <c r="G872" s="210"/>
      <c r="H872" s="212"/>
      <c r="I872" s="212"/>
      <c r="J872" s="212"/>
      <c r="K872" s="212"/>
      <c r="L872" s="212"/>
      <c r="M872" s="212"/>
      <c r="N872" s="212"/>
      <c r="O872" s="211"/>
      <c r="P872" s="209"/>
    </row>
    <row r="873" spans="3:16" ht="14.25" customHeight="1">
      <c r="C873" s="209"/>
      <c r="D873" s="209"/>
      <c r="E873" s="209"/>
      <c r="F873" s="212"/>
      <c r="G873" s="210"/>
      <c r="H873" s="212"/>
      <c r="I873" s="212"/>
      <c r="J873" s="212"/>
      <c r="K873" s="212"/>
      <c r="L873" s="212"/>
      <c r="M873" s="212"/>
      <c r="N873" s="212"/>
      <c r="O873" s="211"/>
      <c r="P873" s="209"/>
    </row>
    <row r="874" spans="3:16" ht="14.25" customHeight="1">
      <c r="C874" s="209"/>
      <c r="D874" s="209"/>
      <c r="E874" s="209"/>
      <c r="F874" s="212"/>
      <c r="G874" s="210"/>
      <c r="H874" s="212"/>
      <c r="I874" s="212"/>
      <c r="J874" s="212"/>
      <c r="K874" s="212"/>
      <c r="L874" s="212"/>
      <c r="M874" s="212"/>
      <c r="N874" s="212"/>
      <c r="O874" s="211"/>
      <c r="P874" s="209"/>
    </row>
    <row r="875" spans="3:16" ht="14.25" customHeight="1">
      <c r="C875" s="209"/>
      <c r="D875" s="209"/>
      <c r="E875" s="209"/>
      <c r="F875" s="212"/>
      <c r="G875" s="210"/>
      <c r="H875" s="212"/>
      <c r="I875" s="212"/>
      <c r="J875" s="212"/>
      <c r="K875" s="212"/>
      <c r="L875" s="212"/>
      <c r="M875" s="212"/>
      <c r="N875" s="212"/>
      <c r="O875" s="211"/>
      <c r="P875" s="209"/>
    </row>
    <row r="876" spans="3:16" ht="14.25" customHeight="1">
      <c r="C876" s="209"/>
      <c r="D876" s="209"/>
      <c r="E876" s="209"/>
      <c r="F876" s="212"/>
      <c r="G876" s="210"/>
      <c r="H876" s="212"/>
      <c r="I876" s="212"/>
      <c r="J876" s="212"/>
      <c r="K876" s="212"/>
      <c r="L876" s="212"/>
      <c r="M876" s="212"/>
      <c r="N876" s="212"/>
      <c r="O876" s="211"/>
      <c r="P876" s="209"/>
    </row>
    <row r="877" spans="3:16" ht="14.25" customHeight="1">
      <c r="C877" s="209"/>
      <c r="D877" s="209"/>
      <c r="E877" s="209"/>
      <c r="F877" s="212"/>
      <c r="G877" s="210"/>
      <c r="H877" s="212"/>
      <c r="I877" s="212"/>
      <c r="J877" s="212"/>
      <c r="K877" s="212"/>
      <c r="L877" s="212"/>
      <c r="M877" s="212"/>
      <c r="N877" s="212"/>
      <c r="O877" s="211"/>
      <c r="P877" s="209"/>
    </row>
    <row r="878" spans="3:16" ht="14.25" customHeight="1">
      <c r="C878" s="209"/>
      <c r="D878" s="209"/>
      <c r="E878" s="209"/>
      <c r="F878" s="212"/>
      <c r="G878" s="210"/>
      <c r="H878" s="212"/>
      <c r="I878" s="212"/>
      <c r="J878" s="212"/>
      <c r="K878" s="212"/>
      <c r="L878" s="212"/>
      <c r="M878" s="212"/>
      <c r="N878" s="212"/>
      <c r="O878" s="211"/>
      <c r="P878" s="209"/>
    </row>
    <row r="879" spans="3:16" ht="14.25" customHeight="1">
      <c r="C879" s="209"/>
      <c r="D879" s="209"/>
      <c r="E879" s="209"/>
      <c r="F879" s="212"/>
      <c r="G879" s="210"/>
      <c r="H879" s="212"/>
      <c r="I879" s="212"/>
      <c r="J879" s="212"/>
      <c r="K879" s="212"/>
      <c r="L879" s="212"/>
      <c r="M879" s="212"/>
      <c r="N879" s="212"/>
      <c r="O879" s="211"/>
      <c r="P879" s="209"/>
    </row>
    <row r="880" spans="3:16" ht="14.25" customHeight="1">
      <c r="C880" s="209"/>
      <c r="D880" s="209"/>
      <c r="E880" s="209"/>
      <c r="F880" s="212"/>
      <c r="G880" s="210"/>
      <c r="H880" s="212"/>
      <c r="I880" s="212"/>
      <c r="J880" s="212"/>
      <c r="K880" s="212"/>
      <c r="L880" s="212"/>
      <c r="M880" s="212"/>
      <c r="N880" s="212"/>
      <c r="O880" s="211"/>
      <c r="P880" s="209"/>
    </row>
    <row r="881" spans="3:16" ht="14.25" customHeight="1">
      <c r="C881" s="209"/>
      <c r="D881" s="209"/>
      <c r="E881" s="209"/>
      <c r="F881" s="212"/>
      <c r="G881" s="210"/>
      <c r="H881" s="212"/>
      <c r="I881" s="212"/>
      <c r="J881" s="212"/>
      <c r="K881" s="212"/>
      <c r="L881" s="212"/>
      <c r="M881" s="212"/>
      <c r="N881" s="212"/>
      <c r="O881" s="211"/>
      <c r="P881" s="209"/>
    </row>
    <row r="882" spans="3:16" ht="14.25" customHeight="1">
      <c r="C882" s="209"/>
      <c r="D882" s="209"/>
      <c r="E882" s="209"/>
      <c r="F882" s="212"/>
      <c r="G882" s="210"/>
      <c r="H882" s="212"/>
      <c r="I882" s="212"/>
      <c r="J882" s="212"/>
      <c r="K882" s="212"/>
      <c r="L882" s="212"/>
      <c r="M882" s="212"/>
      <c r="N882" s="212"/>
      <c r="O882" s="211"/>
      <c r="P882" s="209"/>
    </row>
    <row r="883" spans="3:16" ht="14.25" customHeight="1">
      <c r="C883" s="209"/>
      <c r="D883" s="209"/>
      <c r="E883" s="209"/>
      <c r="F883" s="212"/>
      <c r="G883" s="210"/>
      <c r="H883" s="212"/>
      <c r="I883" s="212"/>
      <c r="J883" s="212"/>
      <c r="K883" s="212"/>
      <c r="L883" s="212"/>
      <c r="M883" s="212"/>
      <c r="N883" s="212"/>
      <c r="O883" s="211"/>
      <c r="P883" s="209"/>
    </row>
    <row r="884" spans="3:16" ht="14.25" customHeight="1">
      <c r="C884" s="209"/>
      <c r="D884" s="209"/>
      <c r="E884" s="209"/>
      <c r="F884" s="212"/>
      <c r="G884" s="210"/>
      <c r="H884" s="212"/>
      <c r="I884" s="212"/>
      <c r="J884" s="212"/>
      <c r="K884" s="212"/>
      <c r="L884" s="212"/>
      <c r="M884" s="212"/>
      <c r="N884" s="212"/>
      <c r="O884" s="211"/>
      <c r="P884" s="209"/>
    </row>
    <row r="885" spans="3:16" ht="14.25" customHeight="1">
      <c r="C885" s="209"/>
      <c r="D885" s="209"/>
      <c r="E885" s="209"/>
      <c r="F885" s="212"/>
      <c r="G885" s="210"/>
      <c r="H885" s="212"/>
      <c r="I885" s="212"/>
      <c r="J885" s="212"/>
      <c r="K885" s="212"/>
      <c r="L885" s="212"/>
      <c r="M885" s="212"/>
      <c r="N885" s="212"/>
      <c r="O885" s="211"/>
      <c r="P885" s="209"/>
    </row>
    <row r="886" spans="3:16" ht="14.25" customHeight="1">
      <c r="C886" s="209"/>
      <c r="D886" s="209"/>
      <c r="E886" s="209"/>
      <c r="F886" s="212"/>
      <c r="G886" s="210"/>
      <c r="H886" s="212"/>
      <c r="I886" s="212"/>
      <c r="J886" s="212"/>
      <c r="K886" s="212"/>
      <c r="L886" s="212"/>
      <c r="M886" s="212"/>
      <c r="N886" s="212"/>
      <c r="O886" s="211"/>
      <c r="P886" s="209"/>
    </row>
    <row r="887" spans="3:16" ht="14.25" customHeight="1">
      <c r="C887" s="209"/>
      <c r="D887" s="209"/>
      <c r="E887" s="209"/>
      <c r="F887" s="212"/>
      <c r="G887" s="210"/>
      <c r="H887" s="212"/>
      <c r="I887" s="212"/>
      <c r="J887" s="212"/>
      <c r="K887" s="212"/>
      <c r="L887" s="212"/>
      <c r="M887" s="212"/>
      <c r="N887" s="212"/>
      <c r="O887" s="211"/>
      <c r="P887" s="209"/>
    </row>
    <row r="888" spans="3:16" ht="14.25" customHeight="1">
      <c r="C888" s="209"/>
      <c r="D888" s="209"/>
      <c r="E888" s="209"/>
      <c r="F888" s="212"/>
      <c r="G888" s="210"/>
      <c r="H888" s="212"/>
      <c r="I888" s="212"/>
      <c r="J888" s="212"/>
      <c r="K888" s="212"/>
      <c r="L888" s="212"/>
      <c r="M888" s="212"/>
      <c r="N888" s="212"/>
      <c r="O888" s="211"/>
      <c r="P888" s="209"/>
    </row>
  </sheetData>
  <autoFilter ref="A4:V140" xr:uid="{9049FDDA-0988-4735-9CDF-5FF24ABE5D96}"/>
  <mergeCells count="24">
    <mergeCell ref="A131:C131"/>
    <mergeCell ref="A44:C44"/>
    <mergeCell ref="A49:C49"/>
    <mergeCell ref="A51:C51"/>
    <mergeCell ref="A56:C56"/>
    <mergeCell ref="A59:C59"/>
    <mergeCell ref="A63:C63"/>
    <mergeCell ref="A67:C67"/>
    <mergeCell ref="A73:C73"/>
    <mergeCell ref="A76:C76"/>
    <mergeCell ref="A129:C129"/>
    <mergeCell ref="A122:C122"/>
    <mergeCell ref="A84:C84"/>
    <mergeCell ref="A65:C65"/>
    <mergeCell ref="A71:C71"/>
    <mergeCell ref="A98:C98"/>
    <mergeCell ref="A87:C87"/>
    <mergeCell ref="A118:C118"/>
    <mergeCell ref="A120:C120"/>
    <mergeCell ref="A2:C2"/>
    <mergeCell ref="A9:B9"/>
    <mergeCell ref="A13:C13"/>
    <mergeCell ref="A18:C18"/>
    <mergeCell ref="A28:C28"/>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4CC4-E4E7-40EC-BE1D-47F9FD44ED11}">
  <sheetPr>
    <tabColor theme="7" tint="0.59999389629810485"/>
  </sheetPr>
  <dimension ref="A1:BU75"/>
  <sheetViews>
    <sheetView tabSelected="1" zoomScale="90" zoomScaleNormal="90" workbookViewId="0">
      <selection activeCell="C6" sqref="C6"/>
    </sheetView>
  </sheetViews>
  <sheetFormatPr defaultColWidth="8.6328125" defaultRowHeight="14.5"/>
  <cols>
    <col min="1" max="1" width="8.6328125" style="40"/>
    <col min="2" max="2" width="14.453125" style="40" customWidth="1"/>
    <col min="3" max="3" width="18.1796875" style="40" bestFit="1" customWidth="1"/>
    <col min="4" max="5" width="14.453125" style="40" customWidth="1"/>
    <col min="6" max="6" width="22" style="35" customWidth="1"/>
    <col min="7" max="7" width="22.453125" style="35" customWidth="1"/>
    <col min="8" max="73" width="2.81640625" style="40" customWidth="1"/>
    <col min="74" max="16384" width="8.6328125" style="40"/>
  </cols>
  <sheetData>
    <row r="1" spans="1:7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row>
    <row r="2" spans="1:73">
      <c r="B2" s="40" t="s">
        <v>92</v>
      </c>
      <c r="H2" s="43"/>
      <c r="I2" s="43"/>
      <c r="J2" s="43"/>
      <c r="K2" s="43"/>
      <c r="L2" s="43"/>
      <c r="M2" s="55"/>
      <c r="N2" s="55"/>
      <c r="O2" s="55"/>
      <c r="P2" s="55"/>
      <c r="Q2" s="55"/>
      <c r="R2" s="55"/>
      <c r="S2" s="55"/>
      <c r="T2" s="55"/>
      <c r="U2" s="55"/>
      <c r="V2" s="55"/>
      <c r="W2" s="55"/>
      <c r="X2" s="55"/>
      <c r="Y2" s="55"/>
      <c r="Z2" s="55"/>
      <c r="AA2" s="55"/>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row>
    <row r="3" spans="1:73" ht="15" thickBot="1"/>
    <row r="4" spans="1:73" s="34" customFormat="1" ht="27" customHeight="1" thickBot="1">
      <c r="B4" s="33"/>
      <c r="C4" s="33"/>
      <c r="D4" s="33"/>
      <c r="E4" s="33"/>
      <c r="F4" s="33"/>
      <c r="G4" s="33">
        <f>SUBTOTAL(3,G6:G104)</f>
        <v>70</v>
      </c>
      <c r="H4" s="322" t="s">
        <v>90</v>
      </c>
      <c r="I4" s="322"/>
      <c r="J4" s="322"/>
      <c r="K4" s="322"/>
      <c r="L4" s="323"/>
      <c r="M4" s="324" t="s">
        <v>91</v>
      </c>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6"/>
      <c r="AQ4" s="324" t="s">
        <v>251</v>
      </c>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6"/>
    </row>
    <row r="5" spans="1:73" s="35" customFormat="1" ht="14" customHeight="1" thickBot="1">
      <c r="A5" s="74" t="s">
        <v>203</v>
      </c>
      <c r="B5" s="74" t="s">
        <v>93</v>
      </c>
      <c r="C5" s="74" t="s">
        <v>819</v>
      </c>
      <c r="D5" s="74" t="s">
        <v>818</v>
      </c>
      <c r="E5" s="74" t="s">
        <v>156</v>
      </c>
      <c r="F5" s="74" t="s">
        <v>612</v>
      </c>
      <c r="G5" s="75" t="s">
        <v>31</v>
      </c>
      <c r="H5" s="66">
        <v>27</v>
      </c>
      <c r="I5" s="66">
        <v>28</v>
      </c>
      <c r="J5" s="66">
        <v>29</v>
      </c>
      <c r="K5" s="292">
        <v>30</v>
      </c>
      <c r="L5" s="67">
        <v>31</v>
      </c>
      <c r="M5" s="65">
        <v>1</v>
      </c>
      <c r="N5" s="66">
        <v>2</v>
      </c>
      <c r="O5" s="66">
        <v>3</v>
      </c>
      <c r="P5" s="66">
        <v>4</v>
      </c>
      <c r="Q5" s="66">
        <v>5</v>
      </c>
      <c r="R5" s="66">
        <v>6</v>
      </c>
      <c r="S5" s="66">
        <v>7</v>
      </c>
      <c r="T5" s="66">
        <v>8</v>
      </c>
      <c r="U5" s="66">
        <v>9</v>
      </c>
      <c r="V5" s="66">
        <v>10</v>
      </c>
      <c r="W5" s="66">
        <v>11</v>
      </c>
      <c r="X5" s="66">
        <v>12</v>
      </c>
      <c r="Y5" s="66">
        <v>13</v>
      </c>
      <c r="Z5" s="66">
        <v>14</v>
      </c>
      <c r="AA5" s="66">
        <v>15</v>
      </c>
      <c r="AB5" s="66">
        <v>16</v>
      </c>
      <c r="AC5" s="66">
        <v>17</v>
      </c>
      <c r="AD5" s="66">
        <v>18</v>
      </c>
      <c r="AE5" s="66">
        <v>19</v>
      </c>
      <c r="AF5" s="66">
        <v>20</v>
      </c>
      <c r="AG5" s="66">
        <v>21</v>
      </c>
      <c r="AH5" s="66">
        <v>22</v>
      </c>
      <c r="AI5" s="66">
        <v>23</v>
      </c>
      <c r="AJ5" s="66">
        <v>24</v>
      </c>
      <c r="AK5" s="66">
        <v>25</v>
      </c>
      <c r="AL5" s="66">
        <v>26</v>
      </c>
      <c r="AM5" s="66">
        <v>27</v>
      </c>
      <c r="AN5" s="66">
        <v>28</v>
      </c>
      <c r="AO5" s="66">
        <v>29</v>
      </c>
      <c r="AP5" s="67">
        <v>30</v>
      </c>
      <c r="AQ5" s="65">
        <v>1</v>
      </c>
      <c r="AR5" s="66">
        <v>2</v>
      </c>
      <c r="AS5" s="66">
        <v>3</v>
      </c>
      <c r="AT5" s="66">
        <v>4</v>
      </c>
      <c r="AU5" s="66">
        <v>5</v>
      </c>
      <c r="AV5" s="66">
        <v>6</v>
      </c>
      <c r="AW5" s="66">
        <v>7</v>
      </c>
      <c r="AX5" s="66">
        <v>8</v>
      </c>
      <c r="AY5" s="66">
        <v>9</v>
      </c>
      <c r="AZ5" s="66">
        <v>10</v>
      </c>
      <c r="BA5" s="66">
        <v>11</v>
      </c>
      <c r="BB5" s="66">
        <v>12</v>
      </c>
      <c r="BC5" s="66">
        <v>13</v>
      </c>
      <c r="BD5" s="66">
        <v>14</v>
      </c>
      <c r="BE5" s="66">
        <v>15</v>
      </c>
      <c r="BF5" s="66">
        <v>16</v>
      </c>
      <c r="BG5" s="66">
        <v>17</v>
      </c>
      <c r="BH5" s="66">
        <v>18</v>
      </c>
      <c r="BI5" s="66">
        <v>19</v>
      </c>
      <c r="BJ5" s="66">
        <v>20</v>
      </c>
      <c r="BK5" s="66">
        <v>21</v>
      </c>
      <c r="BL5" s="66">
        <v>22</v>
      </c>
      <c r="BM5" s="66">
        <v>23</v>
      </c>
      <c r="BN5" s="66">
        <v>24</v>
      </c>
      <c r="BO5" s="66">
        <v>25</v>
      </c>
      <c r="BP5" s="66">
        <v>26</v>
      </c>
      <c r="BQ5" s="66">
        <v>27</v>
      </c>
      <c r="BR5" s="66">
        <v>28</v>
      </c>
      <c r="BS5" s="66">
        <v>29</v>
      </c>
      <c r="BT5" s="66">
        <v>30</v>
      </c>
      <c r="BU5" s="67">
        <v>31</v>
      </c>
    </row>
    <row r="6" spans="1:73" ht="14" customHeight="1">
      <c r="A6" s="77">
        <v>1</v>
      </c>
      <c r="B6" s="77" t="s">
        <v>202</v>
      </c>
      <c r="C6" s="77" t="s">
        <v>590</v>
      </c>
      <c r="D6" s="77" t="s">
        <v>615</v>
      </c>
      <c r="E6" s="76"/>
      <c r="F6" s="77" t="s">
        <v>613</v>
      </c>
      <c r="G6" s="265" t="s">
        <v>614</v>
      </c>
      <c r="H6" s="44"/>
      <c r="I6" s="44"/>
      <c r="J6" s="44"/>
      <c r="K6" s="44"/>
      <c r="L6" s="47"/>
      <c r="M6" s="46"/>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7"/>
      <c r="AQ6" s="46"/>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7"/>
    </row>
    <row r="7" spans="1:73" ht="14" customHeight="1">
      <c r="A7" s="77">
        <v>2</v>
      </c>
      <c r="B7" s="77" t="s">
        <v>204</v>
      </c>
      <c r="C7" s="77" t="s">
        <v>590</v>
      </c>
      <c r="D7" s="77" t="s">
        <v>615</v>
      </c>
      <c r="E7" s="76"/>
      <c r="F7" s="77" t="s">
        <v>613</v>
      </c>
      <c r="G7" s="265" t="s">
        <v>614</v>
      </c>
      <c r="H7" s="43"/>
      <c r="I7" s="43"/>
      <c r="J7" s="43"/>
      <c r="K7" s="43"/>
      <c r="L7" s="49"/>
      <c r="M7" s="48"/>
      <c r="N7" s="43"/>
      <c r="O7" s="43"/>
      <c r="P7" s="43"/>
      <c r="Q7" s="43"/>
      <c r="R7" s="43"/>
      <c r="S7" s="43"/>
      <c r="T7" s="43"/>
      <c r="U7" s="43"/>
      <c r="V7" s="43"/>
      <c r="W7" s="43"/>
      <c r="X7" s="43"/>
      <c r="Y7" s="43"/>
      <c r="Z7" s="43"/>
      <c r="AA7" s="44"/>
      <c r="AB7" s="44"/>
      <c r="AC7" s="44"/>
      <c r="AD7" s="44"/>
      <c r="AE7" s="44"/>
      <c r="AF7" s="44"/>
      <c r="AG7" s="44"/>
      <c r="AH7" s="44"/>
      <c r="AI7" s="44"/>
      <c r="AJ7" s="44"/>
      <c r="AK7" s="44"/>
      <c r="AL7" s="44"/>
      <c r="AM7" s="44"/>
      <c r="AN7" s="44"/>
      <c r="AO7" s="44"/>
      <c r="AP7" s="47"/>
      <c r="AQ7" s="48"/>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9"/>
    </row>
    <row r="8" spans="1:73" ht="14" customHeight="1">
      <c r="A8" s="77">
        <v>3</v>
      </c>
      <c r="B8" s="77" t="s">
        <v>205</v>
      </c>
      <c r="C8" s="77" t="s">
        <v>591</v>
      </c>
      <c r="D8" s="77" t="s">
        <v>589</v>
      </c>
      <c r="E8" s="56"/>
      <c r="F8" s="77" t="s">
        <v>613</v>
      </c>
      <c r="G8" s="265" t="s">
        <v>614</v>
      </c>
      <c r="H8" s="43"/>
      <c r="I8" s="43"/>
      <c r="J8" s="43"/>
      <c r="K8" s="43"/>
      <c r="L8" s="49"/>
      <c r="M8" s="48"/>
      <c r="N8" s="43"/>
      <c r="O8" s="43"/>
      <c r="P8" s="43"/>
      <c r="Q8" s="43"/>
      <c r="R8" s="43"/>
      <c r="S8" s="43"/>
      <c r="T8" s="43"/>
      <c r="U8" s="43"/>
      <c r="V8" s="43"/>
      <c r="W8" s="43"/>
      <c r="X8" s="43"/>
      <c r="Y8" s="43"/>
      <c r="Z8" s="43"/>
      <c r="AA8" s="44"/>
      <c r="AB8" s="44"/>
      <c r="AC8" s="44"/>
      <c r="AD8" s="44"/>
      <c r="AE8" s="44"/>
      <c r="AF8" s="44"/>
      <c r="AG8" s="44"/>
      <c r="AH8" s="44"/>
      <c r="AI8" s="44"/>
      <c r="AJ8" s="44"/>
      <c r="AK8" s="44"/>
      <c r="AL8" s="44"/>
      <c r="AM8" s="44"/>
      <c r="AN8" s="44"/>
      <c r="AO8" s="44"/>
      <c r="AP8" s="47"/>
      <c r="AQ8" s="48"/>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9"/>
    </row>
    <row r="9" spans="1:73" ht="14" customHeight="1">
      <c r="A9" s="77">
        <v>4</v>
      </c>
      <c r="B9" s="77" t="s">
        <v>206</v>
      </c>
      <c r="C9" s="77" t="s">
        <v>591</v>
      </c>
      <c r="D9" s="77" t="s">
        <v>589</v>
      </c>
      <c r="E9" s="56"/>
      <c r="F9" s="77" t="s">
        <v>613</v>
      </c>
      <c r="G9" s="265" t="s">
        <v>614</v>
      </c>
      <c r="H9" s="43"/>
      <c r="I9" s="43"/>
      <c r="J9" s="43"/>
      <c r="K9" s="43"/>
      <c r="L9" s="49"/>
      <c r="M9" s="48"/>
      <c r="N9" s="43"/>
      <c r="O9" s="43"/>
      <c r="P9" s="43"/>
      <c r="Q9" s="43"/>
      <c r="R9" s="43"/>
      <c r="S9" s="43"/>
      <c r="T9" s="43"/>
      <c r="U9" s="43"/>
      <c r="V9" s="43"/>
      <c r="W9" s="43"/>
      <c r="X9" s="43"/>
      <c r="Y9" s="43"/>
      <c r="Z9" s="43"/>
      <c r="AA9" s="44"/>
      <c r="AB9" s="44"/>
      <c r="AC9" s="44"/>
      <c r="AD9" s="44"/>
      <c r="AE9" s="44"/>
      <c r="AF9" s="44"/>
      <c r="AG9" s="44"/>
      <c r="AH9" s="44"/>
      <c r="AI9" s="44"/>
      <c r="AJ9" s="44"/>
      <c r="AK9" s="44"/>
      <c r="AL9" s="44"/>
      <c r="AM9" s="44"/>
      <c r="AN9" s="44"/>
      <c r="AO9" s="44"/>
      <c r="AP9" s="47"/>
      <c r="AQ9" s="48"/>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9"/>
    </row>
    <row r="10" spans="1:73" ht="14" customHeight="1">
      <c r="A10" s="77">
        <v>5</v>
      </c>
      <c r="B10" s="77" t="s">
        <v>207</v>
      </c>
      <c r="C10" s="77" t="s">
        <v>592</v>
      </c>
      <c r="D10" s="77" t="s">
        <v>615</v>
      </c>
      <c r="E10" s="76"/>
      <c r="F10" s="77" t="s">
        <v>613</v>
      </c>
      <c r="G10" s="265" t="s">
        <v>614</v>
      </c>
      <c r="H10" s="43"/>
      <c r="I10" s="43"/>
      <c r="J10" s="43"/>
      <c r="K10" s="43"/>
      <c r="L10" s="49"/>
      <c r="M10" s="48"/>
      <c r="N10" s="43"/>
      <c r="O10" s="43"/>
      <c r="P10" s="43"/>
      <c r="Q10" s="43"/>
      <c r="R10" s="43"/>
      <c r="S10" s="43"/>
      <c r="T10" s="43"/>
      <c r="U10" s="43"/>
      <c r="V10" s="43"/>
      <c r="W10" s="43"/>
      <c r="X10" s="43"/>
      <c r="Y10" s="43"/>
      <c r="Z10" s="43"/>
      <c r="AA10" s="44"/>
      <c r="AB10" s="44"/>
      <c r="AC10" s="44"/>
      <c r="AD10" s="44"/>
      <c r="AE10" s="44"/>
      <c r="AF10" s="44"/>
      <c r="AG10" s="44"/>
      <c r="AH10" s="44"/>
      <c r="AI10" s="44"/>
      <c r="AJ10" s="44"/>
      <c r="AK10" s="44"/>
      <c r="AL10" s="44"/>
      <c r="AM10" s="44"/>
      <c r="AN10" s="44"/>
      <c r="AO10" s="44"/>
      <c r="AP10" s="47"/>
      <c r="AQ10" s="48"/>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9"/>
    </row>
    <row r="11" spans="1:73" ht="14" customHeight="1">
      <c r="A11" s="77">
        <v>6</v>
      </c>
      <c r="B11" s="77" t="s">
        <v>208</v>
      </c>
      <c r="C11" s="77" t="s">
        <v>592</v>
      </c>
      <c r="D11" s="77" t="s">
        <v>615</v>
      </c>
      <c r="E11" s="76"/>
      <c r="F11" s="77" t="s">
        <v>613</v>
      </c>
      <c r="G11" s="265" t="s">
        <v>614</v>
      </c>
      <c r="H11" s="43"/>
      <c r="I11" s="43"/>
      <c r="J11" s="43"/>
      <c r="K11" s="43"/>
      <c r="L11" s="49"/>
      <c r="M11" s="48"/>
      <c r="N11" s="43"/>
      <c r="O11" s="43"/>
      <c r="P11" s="43"/>
      <c r="Q11" s="43"/>
      <c r="R11" s="43"/>
      <c r="S11" s="43"/>
      <c r="T11" s="43"/>
      <c r="U11" s="43"/>
      <c r="V11" s="43"/>
      <c r="W11" s="43"/>
      <c r="X11" s="43"/>
      <c r="Y11" s="43"/>
      <c r="Z11" s="43"/>
      <c r="AA11" s="44"/>
      <c r="AB11" s="44"/>
      <c r="AC11" s="44"/>
      <c r="AD11" s="44"/>
      <c r="AE11" s="44"/>
      <c r="AF11" s="44"/>
      <c r="AG11" s="44"/>
      <c r="AH11" s="44"/>
      <c r="AI11" s="44"/>
      <c r="AJ11" s="44"/>
      <c r="AK11" s="44"/>
      <c r="AL11" s="44"/>
      <c r="AM11" s="44"/>
      <c r="AN11" s="44"/>
      <c r="AO11" s="44"/>
      <c r="AP11" s="47"/>
      <c r="AQ11" s="48"/>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9"/>
    </row>
    <row r="12" spans="1:73" ht="14" customHeight="1">
      <c r="A12" s="77">
        <v>7</v>
      </c>
      <c r="B12" s="77" t="s">
        <v>209</v>
      </c>
      <c r="C12" s="77" t="s">
        <v>592</v>
      </c>
      <c r="D12" s="77" t="s">
        <v>615</v>
      </c>
      <c r="E12" s="76"/>
      <c r="F12" s="77" t="s">
        <v>613</v>
      </c>
      <c r="G12" s="265" t="s">
        <v>614</v>
      </c>
      <c r="H12" s="43"/>
      <c r="I12" s="43"/>
      <c r="J12" s="43"/>
      <c r="K12" s="43"/>
      <c r="L12" s="49"/>
      <c r="M12" s="48"/>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9"/>
      <c r="AQ12" s="48"/>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9"/>
    </row>
    <row r="13" spans="1:73" s="41" customFormat="1" ht="14" customHeight="1">
      <c r="A13" s="77">
        <v>8</v>
      </c>
      <c r="B13" s="77" t="s">
        <v>210</v>
      </c>
      <c r="C13" s="77" t="s">
        <v>592</v>
      </c>
      <c r="D13" s="77" t="s">
        <v>615</v>
      </c>
      <c r="E13" s="76"/>
      <c r="F13" s="77" t="s">
        <v>613</v>
      </c>
      <c r="G13" s="265" t="s">
        <v>614</v>
      </c>
      <c r="H13" s="38"/>
      <c r="I13" s="38"/>
      <c r="J13" s="38"/>
      <c r="K13" s="38"/>
      <c r="L13" s="51"/>
      <c r="M13" s="50"/>
      <c r="N13" s="38"/>
      <c r="O13" s="38"/>
      <c r="P13" s="38"/>
      <c r="Q13" s="38"/>
      <c r="R13" s="38"/>
      <c r="S13" s="38"/>
      <c r="T13" s="38"/>
      <c r="U13" s="38"/>
      <c r="V13" s="38"/>
      <c r="W13" s="38"/>
      <c r="X13" s="38"/>
      <c r="Y13" s="38"/>
      <c r="Z13" s="38"/>
      <c r="AA13" s="38"/>
      <c r="AB13" s="43"/>
      <c r="AC13" s="43"/>
      <c r="AD13" s="38"/>
      <c r="AE13" s="38"/>
      <c r="AF13" s="38"/>
      <c r="AG13" s="38"/>
      <c r="AH13" s="38"/>
      <c r="AI13" s="38"/>
      <c r="AJ13" s="38"/>
      <c r="AK13" s="38"/>
      <c r="AL13" s="38"/>
      <c r="AM13" s="38"/>
      <c r="AN13" s="38"/>
      <c r="AO13" s="38"/>
      <c r="AP13" s="51"/>
      <c r="AQ13" s="50"/>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51"/>
    </row>
    <row r="14" spans="1:73" ht="14" customHeight="1">
      <c r="A14" s="77">
        <v>9</v>
      </c>
      <c r="B14" s="77" t="s">
        <v>211</v>
      </c>
      <c r="C14" s="77" t="s">
        <v>593</v>
      </c>
      <c r="D14" s="77" t="s">
        <v>616</v>
      </c>
      <c r="E14" s="77"/>
      <c r="F14" s="77" t="s">
        <v>613</v>
      </c>
      <c r="G14" s="265" t="s">
        <v>614</v>
      </c>
      <c r="H14" s="43"/>
      <c r="I14" s="43"/>
      <c r="J14" s="43"/>
      <c r="K14" s="43"/>
      <c r="L14" s="49"/>
      <c r="M14" s="48"/>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9"/>
      <c r="AQ14" s="48"/>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9"/>
    </row>
    <row r="15" spans="1:73" ht="14" customHeight="1">
      <c r="A15" s="77">
        <v>10</v>
      </c>
      <c r="B15" s="77" t="s">
        <v>212</v>
      </c>
      <c r="C15" s="77" t="s">
        <v>593</v>
      </c>
      <c r="D15" s="77" t="s">
        <v>616</v>
      </c>
      <c r="E15" s="76"/>
      <c r="F15" s="77" t="s">
        <v>613</v>
      </c>
      <c r="G15" s="265" t="s">
        <v>614</v>
      </c>
      <c r="H15" s="43"/>
      <c r="I15" s="43"/>
      <c r="J15" s="43"/>
      <c r="K15" s="43"/>
      <c r="L15" s="49"/>
      <c r="M15" s="48"/>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9"/>
      <c r="AQ15" s="48"/>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9"/>
    </row>
    <row r="16" spans="1:73" ht="14" customHeight="1">
      <c r="A16" s="77">
        <v>11</v>
      </c>
      <c r="B16" s="77" t="s">
        <v>213</v>
      </c>
      <c r="C16" s="77" t="s">
        <v>593</v>
      </c>
      <c r="D16" s="77" t="s">
        <v>616</v>
      </c>
      <c r="E16" s="76"/>
      <c r="F16" s="77" t="s">
        <v>613</v>
      </c>
      <c r="G16" s="265" t="s">
        <v>614</v>
      </c>
      <c r="H16" s="43"/>
      <c r="I16" s="43"/>
      <c r="J16" s="43"/>
      <c r="K16" s="43"/>
      <c r="L16" s="49"/>
      <c r="M16" s="48"/>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9"/>
      <c r="AQ16" s="48"/>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9"/>
    </row>
    <row r="17" spans="1:73" ht="14" customHeight="1">
      <c r="A17" s="77">
        <v>12</v>
      </c>
      <c r="B17" s="77" t="s">
        <v>214</v>
      </c>
      <c r="C17" s="77" t="s">
        <v>594</v>
      </c>
      <c r="D17" s="77" t="s">
        <v>616</v>
      </c>
      <c r="E17" s="56"/>
      <c r="F17" s="77" t="s">
        <v>613</v>
      </c>
      <c r="G17" s="265" t="s">
        <v>614</v>
      </c>
      <c r="H17" s="43"/>
      <c r="I17" s="43"/>
      <c r="J17" s="43"/>
      <c r="K17" s="43"/>
      <c r="L17" s="49"/>
      <c r="M17" s="48"/>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9"/>
      <c r="AQ17" s="48"/>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9"/>
    </row>
    <row r="18" spans="1:73" ht="14" customHeight="1">
      <c r="A18" s="77">
        <v>13</v>
      </c>
      <c r="B18" s="77" t="s">
        <v>215</v>
      </c>
      <c r="C18" s="77" t="s">
        <v>594</v>
      </c>
      <c r="D18" s="77" t="s">
        <v>616</v>
      </c>
      <c r="E18" s="56"/>
      <c r="F18" s="77" t="s">
        <v>613</v>
      </c>
      <c r="G18" s="265" t="s">
        <v>614</v>
      </c>
      <c r="H18" s="43"/>
      <c r="I18" s="43"/>
      <c r="J18" s="43"/>
      <c r="K18" s="43"/>
      <c r="L18" s="49"/>
      <c r="M18" s="48"/>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9"/>
      <c r="AQ18" s="48"/>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9"/>
    </row>
    <row r="19" spans="1:73" ht="14" customHeight="1">
      <c r="A19" s="77">
        <v>14</v>
      </c>
      <c r="B19" s="77" t="s">
        <v>216</v>
      </c>
      <c r="C19" s="77" t="s">
        <v>594</v>
      </c>
      <c r="D19" s="77" t="s">
        <v>616</v>
      </c>
      <c r="E19" s="56"/>
      <c r="F19" s="77" t="s">
        <v>613</v>
      </c>
      <c r="G19" s="265" t="s">
        <v>614</v>
      </c>
      <c r="H19" s="43"/>
      <c r="I19" s="43"/>
      <c r="J19" s="43"/>
      <c r="K19" s="43"/>
      <c r="L19" s="49"/>
      <c r="M19" s="48"/>
      <c r="N19" s="43"/>
      <c r="O19" s="43"/>
      <c r="P19" s="43"/>
      <c r="Q19" s="43"/>
      <c r="R19" s="43"/>
      <c r="S19" s="43"/>
      <c r="T19" s="43"/>
      <c r="U19" s="43"/>
      <c r="V19" s="43"/>
      <c r="W19" s="43"/>
      <c r="X19" s="43"/>
      <c r="Y19" s="43"/>
      <c r="Z19" s="43"/>
      <c r="AA19" s="43"/>
      <c r="AB19" s="43"/>
      <c r="AC19" s="43"/>
      <c r="AD19" s="43"/>
      <c r="AE19" s="43"/>
      <c r="AF19" s="43"/>
      <c r="AG19" s="44"/>
      <c r="AH19" s="43"/>
      <c r="AI19" s="43"/>
      <c r="AJ19" s="43"/>
      <c r="AK19" s="43"/>
      <c r="AL19" s="43"/>
      <c r="AM19" s="43"/>
      <c r="AN19" s="43"/>
      <c r="AO19" s="43"/>
      <c r="AP19" s="49"/>
      <c r="AQ19" s="48"/>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9"/>
    </row>
    <row r="20" spans="1:73" ht="14" customHeight="1">
      <c r="A20" s="77">
        <v>15</v>
      </c>
      <c r="B20" s="77" t="s">
        <v>217</v>
      </c>
      <c r="C20" s="77" t="s">
        <v>594</v>
      </c>
      <c r="D20" s="77" t="s">
        <v>616</v>
      </c>
      <c r="E20" s="56"/>
      <c r="F20" s="77" t="s">
        <v>613</v>
      </c>
      <c r="G20" s="265" t="s">
        <v>614</v>
      </c>
      <c r="H20" s="43"/>
      <c r="I20" s="43"/>
      <c r="J20" s="43"/>
      <c r="K20" s="43"/>
      <c r="L20" s="49"/>
      <c r="M20" s="48"/>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9"/>
      <c r="AQ20" s="48"/>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9"/>
    </row>
    <row r="21" spans="1:73" ht="14" customHeight="1">
      <c r="A21" s="77">
        <v>16</v>
      </c>
      <c r="B21" s="77" t="s">
        <v>218</v>
      </c>
      <c r="C21" s="77" t="s">
        <v>594</v>
      </c>
      <c r="D21" s="77" t="s">
        <v>616</v>
      </c>
      <c r="E21" s="56"/>
      <c r="F21" s="77" t="s">
        <v>613</v>
      </c>
      <c r="G21" s="265" t="s">
        <v>614</v>
      </c>
      <c r="H21" s="43"/>
      <c r="I21" s="43"/>
      <c r="J21" s="43"/>
      <c r="K21" s="43"/>
      <c r="L21" s="49"/>
      <c r="M21" s="48"/>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9"/>
      <c r="AQ21" s="48"/>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9"/>
    </row>
    <row r="22" spans="1:73" ht="14" customHeight="1">
      <c r="A22" s="77">
        <v>17</v>
      </c>
      <c r="B22" s="77" t="s">
        <v>219</v>
      </c>
      <c r="C22" s="77" t="s">
        <v>594</v>
      </c>
      <c r="D22" s="77" t="s">
        <v>616</v>
      </c>
      <c r="E22" s="56"/>
      <c r="F22" s="77" t="s">
        <v>613</v>
      </c>
      <c r="G22" s="265" t="s">
        <v>614</v>
      </c>
      <c r="H22" s="43"/>
      <c r="I22" s="43"/>
      <c r="J22" s="43"/>
      <c r="K22" s="43"/>
      <c r="L22" s="49"/>
      <c r="M22" s="48"/>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9"/>
      <c r="AQ22" s="48"/>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9"/>
    </row>
    <row r="23" spans="1:73" ht="14" customHeight="1">
      <c r="A23" s="77">
        <v>18</v>
      </c>
      <c r="B23" s="77" t="s">
        <v>220</v>
      </c>
      <c r="C23" s="77" t="s">
        <v>595</v>
      </c>
      <c r="D23" s="77" t="s">
        <v>616</v>
      </c>
      <c r="E23" s="56"/>
      <c r="F23" s="77" t="s">
        <v>613</v>
      </c>
      <c r="G23" s="265" t="s">
        <v>614</v>
      </c>
      <c r="H23" s="43"/>
      <c r="I23" s="43"/>
      <c r="J23" s="43"/>
      <c r="K23" s="43"/>
      <c r="L23" s="49"/>
      <c r="M23" s="48"/>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9"/>
      <c r="AQ23" s="48"/>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9"/>
    </row>
    <row r="24" spans="1:73" ht="14" customHeight="1">
      <c r="A24" s="77">
        <v>19</v>
      </c>
      <c r="B24" s="77" t="s">
        <v>221</v>
      </c>
      <c r="C24" s="77" t="s">
        <v>596</v>
      </c>
      <c r="D24" s="77" t="s">
        <v>589</v>
      </c>
      <c r="E24" s="56"/>
      <c r="F24" s="77" t="s">
        <v>613</v>
      </c>
      <c r="G24" s="265" t="s">
        <v>614</v>
      </c>
      <c r="H24" s="43"/>
      <c r="I24" s="43"/>
      <c r="J24" s="43"/>
      <c r="K24" s="43"/>
      <c r="L24" s="49"/>
      <c r="M24" s="48"/>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9"/>
      <c r="AQ24" s="48"/>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9"/>
    </row>
    <row r="25" spans="1:73" ht="14" customHeight="1">
      <c r="A25" s="77">
        <v>20</v>
      </c>
      <c r="B25" s="77" t="s">
        <v>222</v>
      </c>
      <c r="C25" s="77" t="s">
        <v>597</v>
      </c>
      <c r="D25" s="77" t="s">
        <v>616</v>
      </c>
      <c r="E25" s="56"/>
      <c r="F25" s="77" t="s">
        <v>613</v>
      </c>
      <c r="G25" s="265" t="s">
        <v>614</v>
      </c>
      <c r="H25" s="44"/>
      <c r="I25" s="44"/>
      <c r="J25" s="44"/>
      <c r="K25" s="44"/>
      <c r="L25" s="47"/>
      <c r="M25" s="46"/>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7"/>
      <c r="AQ25" s="46"/>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7"/>
    </row>
    <row r="26" spans="1:73" ht="14" customHeight="1">
      <c r="A26" s="77">
        <v>21</v>
      </c>
      <c r="B26" s="77" t="s">
        <v>223</v>
      </c>
      <c r="C26" s="77" t="s">
        <v>597</v>
      </c>
      <c r="D26" s="77" t="s">
        <v>616</v>
      </c>
      <c r="E26" s="56"/>
      <c r="F26" s="77" t="s">
        <v>613</v>
      </c>
      <c r="G26" s="265" t="s">
        <v>614</v>
      </c>
      <c r="H26" s="43"/>
      <c r="I26" s="43"/>
      <c r="J26" s="43"/>
      <c r="K26" s="43"/>
      <c r="L26" s="49"/>
      <c r="M26" s="48"/>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9"/>
      <c r="AQ26" s="48"/>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9"/>
    </row>
    <row r="27" spans="1:73" ht="14" customHeight="1">
      <c r="A27" s="77">
        <v>22</v>
      </c>
      <c r="B27" s="77" t="s">
        <v>224</v>
      </c>
      <c r="C27" s="77" t="s">
        <v>598</v>
      </c>
      <c r="D27" s="77" t="s">
        <v>616</v>
      </c>
      <c r="E27" s="56"/>
      <c r="F27" s="77" t="s">
        <v>613</v>
      </c>
      <c r="G27" s="265" t="s">
        <v>614</v>
      </c>
      <c r="H27" s="43"/>
      <c r="I27" s="43"/>
      <c r="J27" s="43"/>
      <c r="K27" s="43"/>
      <c r="L27" s="49"/>
      <c r="M27" s="48"/>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9"/>
      <c r="AQ27" s="48"/>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9"/>
    </row>
    <row r="28" spans="1:73" ht="14" customHeight="1">
      <c r="A28" s="77">
        <v>23</v>
      </c>
      <c r="B28" s="77" t="s">
        <v>225</v>
      </c>
      <c r="C28" s="77" t="s">
        <v>598</v>
      </c>
      <c r="D28" s="77" t="s">
        <v>616</v>
      </c>
      <c r="E28" s="56"/>
      <c r="F28" s="77" t="s">
        <v>613</v>
      </c>
      <c r="G28" s="265" t="s">
        <v>614</v>
      </c>
      <c r="H28" s="43"/>
      <c r="I28" s="43"/>
      <c r="J28" s="43"/>
      <c r="K28" s="43"/>
      <c r="L28" s="49"/>
      <c r="M28" s="48"/>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9"/>
      <c r="AQ28" s="48"/>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9"/>
    </row>
    <row r="29" spans="1:73" ht="14" customHeight="1">
      <c r="A29" s="77">
        <v>24</v>
      </c>
      <c r="B29" s="77" t="s">
        <v>226</v>
      </c>
      <c r="C29" s="77" t="s">
        <v>754</v>
      </c>
      <c r="D29" s="77" t="s">
        <v>589</v>
      </c>
      <c r="E29" s="56"/>
      <c r="F29" s="77" t="s">
        <v>613</v>
      </c>
      <c r="G29" s="265" t="s">
        <v>614</v>
      </c>
      <c r="H29" s="43"/>
      <c r="I29" s="43"/>
      <c r="J29" s="43"/>
      <c r="K29" s="43"/>
      <c r="L29" s="49"/>
      <c r="M29" s="48"/>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9"/>
      <c r="AQ29" s="48"/>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9"/>
    </row>
    <row r="30" spans="1:73" ht="14" customHeight="1">
      <c r="A30" s="77">
        <v>25</v>
      </c>
      <c r="B30" s="77" t="s">
        <v>227</v>
      </c>
      <c r="C30" s="77" t="s">
        <v>754</v>
      </c>
      <c r="D30" s="77" t="s">
        <v>589</v>
      </c>
      <c r="E30" s="56"/>
      <c r="F30" s="77" t="s">
        <v>613</v>
      </c>
      <c r="G30" s="265" t="s">
        <v>614</v>
      </c>
      <c r="H30" s="43"/>
      <c r="I30" s="43"/>
      <c r="J30" s="43"/>
      <c r="K30" s="43"/>
      <c r="L30" s="49"/>
      <c r="M30" s="48"/>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9"/>
      <c r="AQ30" s="48"/>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9"/>
    </row>
    <row r="31" spans="1:73" ht="14" customHeight="1">
      <c r="A31" s="77">
        <v>26</v>
      </c>
      <c r="B31" s="77" t="s">
        <v>228</v>
      </c>
      <c r="C31" s="77" t="s">
        <v>754</v>
      </c>
      <c r="D31" s="77" t="s">
        <v>589</v>
      </c>
      <c r="E31" s="56"/>
      <c r="F31" s="77" t="s">
        <v>613</v>
      </c>
      <c r="G31" s="265" t="s">
        <v>614</v>
      </c>
      <c r="H31" s="43"/>
      <c r="I31" s="43"/>
      <c r="J31" s="43"/>
      <c r="K31" s="43"/>
      <c r="L31" s="49"/>
      <c r="M31" s="48"/>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9"/>
      <c r="AQ31" s="48"/>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9"/>
    </row>
    <row r="32" spans="1:73" ht="14" customHeight="1">
      <c r="A32" s="77">
        <v>27</v>
      </c>
      <c r="B32" s="77" t="s">
        <v>229</v>
      </c>
      <c r="C32" s="77" t="s">
        <v>599</v>
      </c>
      <c r="D32" s="77" t="s">
        <v>615</v>
      </c>
      <c r="E32" s="56"/>
      <c r="F32" s="77" t="s">
        <v>613</v>
      </c>
      <c r="G32" s="265" t="s">
        <v>614</v>
      </c>
      <c r="H32" s="43"/>
      <c r="I32" s="43"/>
      <c r="J32" s="43"/>
      <c r="K32" s="43"/>
      <c r="L32" s="49"/>
      <c r="M32" s="48"/>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9"/>
      <c r="AQ32" s="48"/>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9"/>
    </row>
    <row r="33" spans="1:73" ht="14" customHeight="1">
      <c r="A33" s="77">
        <v>28</v>
      </c>
      <c r="B33" s="77" t="s">
        <v>230</v>
      </c>
      <c r="C33" s="77" t="s">
        <v>599</v>
      </c>
      <c r="D33" s="77" t="s">
        <v>615</v>
      </c>
      <c r="E33" s="56"/>
      <c r="F33" s="77" t="s">
        <v>613</v>
      </c>
      <c r="G33" s="265" t="s">
        <v>614</v>
      </c>
      <c r="H33" s="43"/>
      <c r="I33" s="43"/>
      <c r="J33" s="43"/>
      <c r="K33" s="43"/>
      <c r="L33" s="49"/>
      <c r="M33" s="48"/>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9"/>
      <c r="AQ33" s="48"/>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9"/>
    </row>
    <row r="34" spans="1:73" ht="14" customHeight="1">
      <c r="A34" s="77">
        <v>29</v>
      </c>
      <c r="B34" s="77" t="s">
        <v>231</v>
      </c>
      <c r="C34" s="77" t="s">
        <v>600</v>
      </c>
      <c r="D34" s="77" t="s">
        <v>616</v>
      </c>
      <c r="E34" s="56"/>
      <c r="F34" s="77" t="s">
        <v>613</v>
      </c>
      <c r="G34" s="265" t="s">
        <v>614</v>
      </c>
      <c r="H34" s="43"/>
      <c r="I34" s="43"/>
      <c r="J34" s="43"/>
      <c r="K34" s="43"/>
      <c r="L34" s="49"/>
      <c r="M34" s="48"/>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9"/>
      <c r="AQ34" s="48"/>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9"/>
    </row>
    <row r="35" spans="1:73" ht="14" customHeight="1">
      <c r="A35" s="77">
        <v>30</v>
      </c>
      <c r="B35" s="77" t="s">
        <v>232</v>
      </c>
      <c r="C35" s="77" t="s">
        <v>601</v>
      </c>
      <c r="D35" s="77" t="s">
        <v>616</v>
      </c>
      <c r="E35" s="56"/>
      <c r="F35" s="77" t="s">
        <v>613</v>
      </c>
      <c r="G35" s="265" t="s">
        <v>614</v>
      </c>
      <c r="H35" s="43"/>
      <c r="I35" s="43"/>
      <c r="J35" s="43"/>
      <c r="K35" s="43"/>
      <c r="L35" s="49"/>
      <c r="M35" s="48"/>
      <c r="N35" s="43"/>
      <c r="O35" s="43"/>
      <c r="P35" s="43"/>
      <c r="Q35" s="43"/>
      <c r="R35" s="43"/>
      <c r="S35" s="43"/>
      <c r="T35" s="43"/>
      <c r="U35" s="43"/>
      <c r="V35" s="43"/>
      <c r="W35" s="43"/>
      <c r="X35" s="43"/>
      <c r="Y35" s="43"/>
      <c r="Z35" s="43"/>
      <c r="AA35" s="43"/>
      <c r="AB35" s="43"/>
      <c r="AC35" s="43"/>
      <c r="AD35" s="43"/>
      <c r="AE35" s="43"/>
      <c r="AF35" s="44"/>
      <c r="AG35" s="44"/>
      <c r="AH35" s="44"/>
      <c r="AI35" s="44"/>
      <c r="AJ35" s="44"/>
      <c r="AK35" s="44"/>
      <c r="AL35" s="43"/>
      <c r="AM35" s="43"/>
      <c r="AN35" s="44"/>
      <c r="AO35" s="44"/>
      <c r="AP35" s="44"/>
      <c r="AQ35" s="48"/>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9"/>
    </row>
    <row r="36" spans="1:73" ht="14" customHeight="1">
      <c r="A36" s="77">
        <v>31</v>
      </c>
      <c r="B36" s="77" t="s">
        <v>233</v>
      </c>
      <c r="C36" s="77" t="s">
        <v>602</v>
      </c>
      <c r="D36" s="77" t="s">
        <v>615</v>
      </c>
      <c r="E36" s="56"/>
      <c r="F36" s="77" t="s">
        <v>613</v>
      </c>
      <c r="G36" s="265" t="s">
        <v>614</v>
      </c>
      <c r="H36" s="43"/>
      <c r="I36" s="43"/>
      <c r="J36" s="43"/>
      <c r="K36" s="43"/>
      <c r="L36" s="49"/>
      <c r="M36" s="48"/>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8"/>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9"/>
    </row>
    <row r="37" spans="1:73" ht="14" customHeight="1">
      <c r="A37" s="77">
        <v>32</v>
      </c>
      <c r="B37" s="77" t="s">
        <v>234</v>
      </c>
      <c r="C37" s="77" t="s">
        <v>602</v>
      </c>
      <c r="D37" s="77" t="s">
        <v>615</v>
      </c>
      <c r="E37" s="56"/>
      <c r="F37" s="77" t="s">
        <v>613</v>
      </c>
      <c r="G37" s="265" t="s">
        <v>614</v>
      </c>
      <c r="H37" s="43"/>
      <c r="I37" s="43"/>
      <c r="J37" s="43"/>
      <c r="K37" s="43"/>
      <c r="L37" s="49"/>
      <c r="M37" s="48"/>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8"/>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9"/>
    </row>
    <row r="38" spans="1:73" ht="14" customHeight="1">
      <c r="A38" s="77">
        <v>33</v>
      </c>
      <c r="B38" s="77" t="s">
        <v>235</v>
      </c>
      <c r="C38" s="77" t="s">
        <v>603</v>
      </c>
      <c r="D38" s="77" t="s">
        <v>616</v>
      </c>
      <c r="E38" s="56"/>
      <c r="F38" s="77" t="s">
        <v>613</v>
      </c>
      <c r="G38" s="265" t="s">
        <v>614</v>
      </c>
      <c r="H38" s="43"/>
      <c r="I38" s="43"/>
      <c r="J38" s="43"/>
      <c r="K38" s="43"/>
      <c r="L38" s="49"/>
      <c r="M38" s="48"/>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8"/>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9"/>
    </row>
    <row r="39" spans="1:73" ht="14" customHeight="1">
      <c r="A39" s="77">
        <v>34</v>
      </c>
      <c r="B39" s="77" t="s">
        <v>236</v>
      </c>
      <c r="C39" s="77" t="s">
        <v>603</v>
      </c>
      <c r="D39" s="77" t="s">
        <v>616</v>
      </c>
      <c r="E39" s="56"/>
      <c r="F39" s="77" t="s">
        <v>613</v>
      </c>
      <c r="G39" s="265" t="s">
        <v>614</v>
      </c>
      <c r="H39" s="43"/>
      <c r="I39" s="43"/>
      <c r="J39" s="43"/>
      <c r="K39" s="43"/>
      <c r="L39" s="49"/>
      <c r="M39" s="48"/>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8"/>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9"/>
    </row>
    <row r="40" spans="1:73" ht="14" customHeight="1">
      <c r="A40" s="77">
        <v>35</v>
      </c>
      <c r="B40" s="77" t="s">
        <v>237</v>
      </c>
      <c r="C40" s="77" t="s">
        <v>603</v>
      </c>
      <c r="D40" s="77" t="s">
        <v>616</v>
      </c>
      <c r="E40" s="56"/>
      <c r="F40" s="77" t="s">
        <v>613</v>
      </c>
      <c r="G40" s="265" t="s">
        <v>614</v>
      </c>
      <c r="H40" s="43"/>
      <c r="I40" s="43"/>
      <c r="J40" s="43"/>
      <c r="K40" s="43"/>
      <c r="L40" s="49"/>
      <c r="M40" s="48"/>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8"/>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9"/>
    </row>
    <row r="41" spans="1:73" ht="14" customHeight="1">
      <c r="A41" s="77">
        <v>36</v>
      </c>
      <c r="B41" s="77" t="s">
        <v>238</v>
      </c>
      <c r="C41" s="77" t="s">
        <v>603</v>
      </c>
      <c r="D41" s="77" t="s">
        <v>616</v>
      </c>
      <c r="E41" s="56"/>
      <c r="F41" s="77" t="s">
        <v>613</v>
      </c>
      <c r="G41" s="265" t="s">
        <v>614</v>
      </c>
      <c r="H41" s="43"/>
      <c r="I41" s="43"/>
      <c r="J41" s="43"/>
      <c r="K41" s="43"/>
      <c r="L41" s="49"/>
      <c r="M41" s="48"/>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8"/>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9"/>
    </row>
    <row r="42" spans="1:73" ht="14" customHeight="1">
      <c r="A42" s="77">
        <v>37</v>
      </c>
      <c r="B42" s="77" t="s">
        <v>239</v>
      </c>
      <c r="C42" s="77" t="s">
        <v>603</v>
      </c>
      <c r="D42" s="77" t="s">
        <v>616</v>
      </c>
      <c r="E42" s="56"/>
      <c r="F42" s="77" t="s">
        <v>613</v>
      </c>
      <c r="G42" s="265" t="s">
        <v>614</v>
      </c>
      <c r="H42" s="43"/>
      <c r="I42" s="43"/>
      <c r="J42" s="43"/>
      <c r="K42" s="43"/>
      <c r="L42" s="49"/>
      <c r="M42" s="48"/>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8"/>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9"/>
    </row>
    <row r="43" spans="1:73" ht="14" customHeight="1">
      <c r="A43" s="77">
        <v>38</v>
      </c>
      <c r="B43" s="77" t="s">
        <v>240</v>
      </c>
      <c r="C43" s="77" t="s">
        <v>604</v>
      </c>
      <c r="D43" s="77" t="s">
        <v>589</v>
      </c>
      <c r="E43" s="56"/>
      <c r="F43" s="77" t="s">
        <v>613</v>
      </c>
      <c r="G43" s="265" t="s">
        <v>614</v>
      </c>
      <c r="H43" s="43"/>
      <c r="I43" s="43"/>
      <c r="J43" s="43"/>
      <c r="K43" s="43"/>
      <c r="L43" s="49"/>
      <c r="M43" s="48"/>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8"/>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9"/>
    </row>
    <row r="44" spans="1:73" ht="14" customHeight="1">
      <c r="A44" s="77">
        <v>39</v>
      </c>
      <c r="B44" s="77" t="s">
        <v>241</v>
      </c>
      <c r="C44" s="77" t="s">
        <v>605</v>
      </c>
      <c r="D44" s="77" t="s">
        <v>589</v>
      </c>
      <c r="E44" s="56"/>
      <c r="F44" s="77" t="s">
        <v>613</v>
      </c>
      <c r="G44" s="265" t="s">
        <v>614</v>
      </c>
      <c r="H44" s="43"/>
      <c r="I44" s="43"/>
      <c r="J44" s="43"/>
      <c r="K44" s="43"/>
      <c r="L44" s="49"/>
      <c r="M44" s="48"/>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8"/>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9"/>
    </row>
    <row r="45" spans="1:73" ht="14" customHeight="1">
      <c r="A45" s="77">
        <v>40</v>
      </c>
      <c r="B45" s="77" t="s">
        <v>242</v>
      </c>
      <c r="C45" s="77" t="s">
        <v>605</v>
      </c>
      <c r="D45" s="77" t="s">
        <v>589</v>
      </c>
      <c r="E45" s="56"/>
      <c r="F45" s="77" t="s">
        <v>613</v>
      </c>
      <c r="G45" s="265" t="s">
        <v>614</v>
      </c>
      <c r="H45" s="43"/>
      <c r="I45" s="43"/>
      <c r="J45" s="43"/>
      <c r="K45" s="43"/>
      <c r="L45" s="49"/>
      <c r="M45" s="48"/>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8"/>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9"/>
    </row>
    <row r="46" spans="1:73" ht="14" customHeight="1">
      <c r="A46" s="77">
        <v>41</v>
      </c>
      <c r="B46" s="77" t="s">
        <v>202</v>
      </c>
      <c r="C46" s="77" t="s">
        <v>605</v>
      </c>
      <c r="D46" s="77" t="s">
        <v>589</v>
      </c>
      <c r="E46" s="56"/>
      <c r="F46" s="77" t="s">
        <v>613</v>
      </c>
      <c r="G46" s="265" t="s">
        <v>614</v>
      </c>
      <c r="H46" s="43"/>
      <c r="I46" s="43"/>
      <c r="J46" s="43"/>
      <c r="K46" s="43"/>
      <c r="L46" s="49"/>
      <c r="M46" s="48"/>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8"/>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9"/>
    </row>
    <row r="47" spans="1:73" ht="14" customHeight="1">
      <c r="A47" s="77">
        <v>42</v>
      </c>
      <c r="B47" s="77" t="s">
        <v>204</v>
      </c>
      <c r="C47" s="77" t="s">
        <v>606</v>
      </c>
      <c r="D47" s="77" t="s">
        <v>589</v>
      </c>
      <c r="E47" s="56"/>
      <c r="F47" s="77" t="s">
        <v>613</v>
      </c>
      <c r="G47" s="265" t="s">
        <v>614</v>
      </c>
      <c r="H47" s="43"/>
      <c r="I47" s="43"/>
      <c r="J47" s="43"/>
      <c r="K47" s="43"/>
      <c r="L47" s="49"/>
      <c r="M47" s="48"/>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8"/>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9"/>
    </row>
    <row r="48" spans="1:73" ht="14" customHeight="1">
      <c r="A48" s="77">
        <v>43</v>
      </c>
      <c r="B48" s="77" t="s">
        <v>243</v>
      </c>
      <c r="C48" s="77" t="s">
        <v>607</v>
      </c>
      <c r="D48" s="77" t="s">
        <v>589</v>
      </c>
      <c r="E48" s="56"/>
      <c r="F48" s="77" t="s">
        <v>613</v>
      </c>
      <c r="G48" s="265" t="s">
        <v>614</v>
      </c>
      <c r="H48" s="43"/>
      <c r="I48" s="43"/>
      <c r="J48" s="43"/>
      <c r="K48" s="43"/>
      <c r="L48" s="49"/>
      <c r="M48" s="48"/>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8"/>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9"/>
    </row>
    <row r="49" spans="1:73" ht="14" customHeight="1">
      <c r="A49" s="77">
        <v>44</v>
      </c>
      <c r="B49" s="77" t="s">
        <v>244</v>
      </c>
      <c r="C49" s="77" t="s">
        <v>608</v>
      </c>
      <c r="D49" s="77" t="s">
        <v>589</v>
      </c>
      <c r="E49" s="56"/>
      <c r="F49" s="77" t="s">
        <v>613</v>
      </c>
      <c r="G49" s="265" t="s">
        <v>614</v>
      </c>
      <c r="H49" s="43"/>
      <c r="I49" s="43"/>
      <c r="J49" s="43"/>
      <c r="K49" s="43"/>
      <c r="L49" s="49"/>
      <c r="M49" s="48"/>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8"/>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9"/>
    </row>
    <row r="50" spans="1:73" ht="14" customHeight="1">
      <c r="A50" s="77">
        <v>45</v>
      </c>
      <c r="B50" s="77" t="s">
        <v>245</v>
      </c>
      <c r="C50" s="77" t="s">
        <v>609</v>
      </c>
      <c r="D50" s="77" t="s">
        <v>616</v>
      </c>
      <c r="E50" s="56"/>
      <c r="F50" s="77" t="s">
        <v>613</v>
      </c>
      <c r="G50" s="265" t="s">
        <v>614</v>
      </c>
      <c r="H50" s="43"/>
      <c r="I50" s="43"/>
      <c r="J50" s="43"/>
      <c r="K50" s="43"/>
      <c r="L50" s="49"/>
      <c r="M50" s="48"/>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8"/>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9"/>
    </row>
    <row r="51" spans="1:73" ht="14" customHeight="1">
      <c r="A51" s="77">
        <v>46</v>
      </c>
      <c r="B51" s="77" t="s">
        <v>246</v>
      </c>
      <c r="C51" s="77" t="s">
        <v>609</v>
      </c>
      <c r="D51" s="77" t="s">
        <v>616</v>
      </c>
      <c r="E51" s="56"/>
      <c r="F51" s="77" t="s">
        <v>613</v>
      </c>
      <c r="G51" s="265" t="s">
        <v>614</v>
      </c>
      <c r="H51" s="43"/>
      <c r="I51" s="43"/>
      <c r="J51" s="43"/>
      <c r="K51" s="43"/>
      <c r="L51" s="49"/>
      <c r="M51" s="48"/>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9"/>
      <c r="AQ51" s="48"/>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9"/>
    </row>
    <row r="52" spans="1:73" ht="13.75" customHeight="1">
      <c r="A52" s="77">
        <v>47</v>
      </c>
      <c r="B52" s="77" t="s">
        <v>247</v>
      </c>
      <c r="C52" s="77" t="s">
        <v>610</v>
      </c>
      <c r="D52" s="77" t="s">
        <v>616</v>
      </c>
      <c r="E52" s="56"/>
      <c r="F52" s="77" t="s">
        <v>613</v>
      </c>
      <c r="G52" s="265" t="s">
        <v>614</v>
      </c>
      <c r="H52" s="43"/>
      <c r="I52" s="43"/>
      <c r="J52" s="43"/>
      <c r="K52" s="43"/>
      <c r="L52" s="49"/>
      <c r="M52" s="48"/>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9"/>
      <c r="AQ52" s="48"/>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9"/>
    </row>
    <row r="53" spans="1:73" ht="14" customHeight="1">
      <c r="A53" s="77">
        <v>48</v>
      </c>
      <c r="B53" s="77" t="s">
        <v>248</v>
      </c>
      <c r="C53" s="77" t="s">
        <v>610</v>
      </c>
      <c r="D53" s="77" t="s">
        <v>616</v>
      </c>
      <c r="E53" s="56"/>
      <c r="F53" s="77" t="s">
        <v>613</v>
      </c>
      <c r="G53" s="265" t="s">
        <v>614</v>
      </c>
      <c r="H53" s="43"/>
      <c r="I53" s="43"/>
      <c r="J53" s="43"/>
      <c r="K53" s="43"/>
      <c r="L53" s="49"/>
      <c r="M53" s="48"/>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9"/>
      <c r="AQ53" s="48"/>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9"/>
    </row>
    <row r="54" spans="1:73" ht="14" customHeight="1">
      <c r="A54" s="77">
        <v>49</v>
      </c>
      <c r="B54" s="77" t="s">
        <v>249</v>
      </c>
      <c r="C54" s="77" t="s">
        <v>611</v>
      </c>
      <c r="D54" s="264" t="s">
        <v>615</v>
      </c>
      <c r="E54" s="141"/>
      <c r="F54" s="77" t="s">
        <v>613</v>
      </c>
      <c r="G54" s="265" t="s">
        <v>614</v>
      </c>
      <c r="H54" s="43"/>
      <c r="I54" s="43"/>
      <c r="J54" s="43"/>
      <c r="K54" s="43"/>
      <c r="L54" s="49"/>
      <c r="M54" s="48"/>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9"/>
      <c r="AQ54" s="48"/>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9"/>
    </row>
    <row r="55" spans="1:73" ht="14" customHeight="1">
      <c r="A55" s="77">
        <v>50</v>
      </c>
      <c r="B55" s="77" t="s">
        <v>250</v>
      </c>
      <c r="C55" s="264" t="s">
        <v>755</v>
      </c>
      <c r="D55" s="264" t="s">
        <v>589</v>
      </c>
      <c r="E55" s="141"/>
      <c r="F55" s="77" t="s">
        <v>613</v>
      </c>
      <c r="G55" s="265" t="s">
        <v>614</v>
      </c>
      <c r="H55" s="43"/>
      <c r="I55" s="43"/>
      <c r="J55" s="43"/>
      <c r="K55" s="43"/>
      <c r="L55" s="49"/>
      <c r="M55" s="48"/>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9"/>
      <c r="AQ55" s="48"/>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9"/>
    </row>
    <row r="56" spans="1:73">
      <c r="A56" s="77">
        <v>51</v>
      </c>
      <c r="B56" s="77" t="s">
        <v>617</v>
      </c>
      <c r="C56" s="77" t="s">
        <v>756</v>
      </c>
      <c r="D56" s="264" t="s">
        <v>589</v>
      </c>
      <c r="E56" s="43"/>
      <c r="F56" s="266" t="s">
        <v>637</v>
      </c>
      <c r="G56" s="266" t="s">
        <v>752</v>
      </c>
      <c r="H56" s="43"/>
      <c r="I56" s="43"/>
      <c r="J56" s="43"/>
      <c r="K56" s="43"/>
      <c r="L56" s="49"/>
      <c r="M56" s="48"/>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9"/>
      <c r="AQ56" s="48"/>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9"/>
    </row>
    <row r="57" spans="1:73">
      <c r="A57" s="77">
        <v>52</v>
      </c>
      <c r="B57" s="77" t="s">
        <v>618</v>
      </c>
      <c r="C57" s="77" t="s">
        <v>756</v>
      </c>
      <c r="D57" s="264" t="s">
        <v>589</v>
      </c>
      <c r="E57" s="43"/>
      <c r="F57" s="266" t="s">
        <v>637</v>
      </c>
      <c r="G57" s="266" t="s">
        <v>752</v>
      </c>
      <c r="H57" s="43"/>
      <c r="I57" s="43"/>
      <c r="J57" s="43"/>
      <c r="K57" s="43"/>
      <c r="L57" s="49"/>
      <c r="M57" s="48"/>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9"/>
      <c r="AQ57" s="48"/>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9"/>
    </row>
    <row r="58" spans="1:73">
      <c r="A58" s="77">
        <v>53</v>
      </c>
      <c r="B58" s="77" t="s">
        <v>619</v>
      </c>
      <c r="C58" s="77" t="s">
        <v>757</v>
      </c>
      <c r="D58" s="264" t="s">
        <v>589</v>
      </c>
      <c r="E58" s="43"/>
      <c r="F58" s="266" t="s">
        <v>637</v>
      </c>
      <c r="G58" s="266" t="s">
        <v>752</v>
      </c>
      <c r="H58" s="43"/>
      <c r="I58" s="43"/>
      <c r="J58" s="43"/>
      <c r="K58" s="43"/>
      <c r="L58" s="49"/>
      <c r="M58" s="48"/>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9"/>
      <c r="AQ58" s="48"/>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9"/>
    </row>
    <row r="59" spans="1:73">
      <c r="A59" s="77">
        <v>54</v>
      </c>
      <c r="B59" s="77" t="s">
        <v>620</v>
      </c>
      <c r="C59" s="77" t="s">
        <v>757</v>
      </c>
      <c r="D59" s="264" t="s">
        <v>589</v>
      </c>
      <c r="E59" s="43"/>
      <c r="F59" s="266" t="s">
        <v>637</v>
      </c>
      <c r="G59" s="266" t="s">
        <v>752</v>
      </c>
      <c r="H59" s="43"/>
      <c r="I59" s="43"/>
      <c r="J59" s="43"/>
      <c r="K59" s="43"/>
      <c r="L59" s="49"/>
      <c r="M59" s="48"/>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9"/>
      <c r="AQ59" s="48"/>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9"/>
    </row>
    <row r="60" spans="1:73">
      <c r="A60" s="77">
        <v>55</v>
      </c>
      <c r="B60" s="77" t="s">
        <v>621</v>
      </c>
      <c r="C60" s="77" t="s">
        <v>757</v>
      </c>
      <c r="D60" s="264" t="s">
        <v>589</v>
      </c>
      <c r="E60" s="43"/>
      <c r="F60" s="266" t="s">
        <v>637</v>
      </c>
      <c r="G60" s="266" t="s">
        <v>752</v>
      </c>
      <c r="H60" s="43"/>
      <c r="I60" s="43"/>
      <c r="J60" s="43"/>
      <c r="K60" s="43"/>
      <c r="L60" s="49"/>
      <c r="M60" s="48"/>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9"/>
      <c r="AQ60" s="48"/>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9"/>
    </row>
    <row r="61" spans="1:73">
      <c r="A61" s="77">
        <v>56</v>
      </c>
      <c r="B61" s="77" t="s">
        <v>622</v>
      </c>
      <c r="C61" s="77" t="s">
        <v>758</v>
      </c>
      <c r="D61" s="264" t="s">
        <v>589</v>
      </c>
      <c r="E61" s="43"/>
      <c r="F61" s="266" t="s">
        <v>637</v>
      </c>
      <c r="G61" s="266" t="s">
        <v>752</v>
      </c>
      <c r="H61" s="43"/>
      <c r="I61" s="43"/>
      <c r="J61" s="43"/>
      <c r="K61" s="43"/>
      <c r="L61" s="49"/>
      <c r="M61" s="48"/>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9"/>
      <c r="AQ61" s="48"/>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9"/>
    </row>
    <row r="62" spans="1:73">
      <c r="A62" s="77">
        <v>57</v>
      </c>
      <c r="B62" s="77" t="s">
        <v>623</v>
      </c>
      <c r="C62" s="77" t="s">
        <v>758</v>
      </c>
      <c r="D62" s="264" t="s">
        <v>589</v>
      </c>
      <c r="E62" s="43"/>
      <c r="F62" s="266" t="s">
        <v>637</v>
      </c>
      <c r="G62" s="266" t="s">
        <v>752</v>
      </c>
      <c r="H62" s="43"/>
      <c r="I62" s="43"/>
      <c r="J62" s="43"/>
      <c r="K62" s="43"/>
      <c r="L62" s="49"/>
      <c r="M62" s="48"/>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9"/>
      <c r="AQ62" s="48"/>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9"/>
    </row>
    <row r="63" spans="1:73">
      <c r="A63" s="77">
        <v>58</v>
      </c>
      <c r="B63" s="77" t="s">
        <v>624</v>
      </c>
      <c r="C63" s="77" t="s">
        <v>758</v>
      </c>
      <c r="D63" s="264" t="s">
        <v>589</v>
      </c>
      <c r="E63" s="43"/>
      <c r="F63" s="266" t="s">
        <v>637</v>
      </c>
      <c r="G63" s="266" t="s">
        <v>752</v>
      </c>
      <c r="H63" s="43"/>
      <c r="I63" s="43"/>
      <c r="J63" s="43"/>
      <c r="K63" s="43"/>
      <c r="L63" s="49"/>
      <c r="M63" s="48"/>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9"/>
      <c r="AQ63" s="48"/>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9"/>
    </row>
    <row r="64" spans="1:73">
      <c r="A64" s="77">
        <v>59</v>
      </c>
      <c r="B64" s="77" t="s">
        <v>625</v>
      </c>
      <c r="C64" s="77" t="s">
        <v>758</v>
      </c>
      <c r="D64" s="264" t="s">
        <v>589</v>
      </c>
      <c r="E64" s="43"/>
      <c r="F64" s="266" t="s">
        <v>637</v>
      </c>
      <c r="G64" s="266" t="s">
        <v>752</v>
      </c>
      <c r="H64" s="43"/>
      <c r="I64" s="43"/>
      <c r="J64" s="43"/>
      <c r="K64" s="43"/>
      <c r="L64" s="49"/>
      <c r="M64" s="48"/>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9"/>
      <c r="AQ64" s="48"/>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9"/>
    </row>
    <row r="65" spans="1:73">
      <c r="A65" s="77">
        <v>60</v>
      </c>
      <c r="B65" s="77" t="s">
        <v>626</v>
      </c>
      <c r="C65" s="77" t="s">
        <v>759</v>
      </c>
      <c r="D65" s="264" t="s">
        <v>589</v>
      </c>
      <c r="E65" s="43"/>
      <c r="F65" s="266" t="s">
        <v>637</v>
      </c>
      <c r="G65" s="266" t="s">
        <v>752</v>
      </c>
      <c r="H65" s="43"/>
      <c r="I65" s="43"/>
      <c r="J65" s="43"/>
      <c r="K65" s="43"/>
      <c r="L65" s="49"/>
      <c r="M65" s="48"/>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9"/>
      <c r="AQ65" s="48"/>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9"/>
    </row>
    <row r="66" spans="1:73">
      <c r="A66" s="77">
        <v>61</v>
      </c>
      <c r="B66" s="77" t="s">
        <v>627</v>
      </c>
      <c r="C66" s="77" t="s">
        <v>759</v>
      </c>
      <c r="D66" s="264" t="s">
        <v>589</v>
      </c>
      <c r="E66" s="43"/>
      <c r="F66" s="266" t="s">
        <v>637</v>
      </c>
      <c r="G66" s="266" t="s">
        <v>752</v>
      </c>
      <c r="H66" s="43"/>
      <c r="I66" s="43"/>
      <c r="J66" s="43"/>
      <c r="K66" s="43"/>
      <c r="L66" s="49"/>
      <c r="M66" s="48"/>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9"/>
      <c r="AQ66" s="48"/>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9"/>
    </row>
    <row r="67" spans="1:73">
      <c r="A67" s="77">
        <v>62</v>
      </c>
      <c r="B67" s="77" t="s">
        <v>628</v>
      </c>
      <c r="C67" s="77" t="s">
        <v>759</v>
      </c>
      <c r="D67" s="264" t="s">
        <v>589</v>
      </c>
      <c r="E67" s="43"/>
      <c r="F67" s="266" t="s">
        <v>637</v>
      </c>
      <c r="G67" s="266" t="s">
        <v>752</v>
      </c>
      <c r="H67" s="43"/>
      <c r="I67" s="43"/>
      <c r="J67" s="43"/>
      <c r="K67" s="43"/>
      <c r="L67" s="49"/>
      <c r="M67" s="48"/>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9"/>
      <c r="AQ67" s="48"/>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9"/>
    </row>
    <row r="68" spans="1:73">
      <c r="A68" s="77">
        <v>63</v>
      </c>
      <c r="B68" s="77" t="s">
        <v>629</v>
      </c>
      <c r="C68" s="77" t="s">
        <v>759</v>
      </c>
      <c r="D68" s="264" t="s">
        <v>589</v>
      </c>
      <c r="E68" s="43"/>
      <c r="F68" s="266" t="s">
        <v>637</v>
      </c>
      <c r="G68" s="266" t="s">
        <v>752</v>
      </c>
      <c r="H68" s="43"/>
      <c r="I68" s="43"/>
      <c r="J68" s="43"/>
      <c r="K68" s="43"/>
      <c r="L68" s="49"/>
      <c r="M68" s="48"/>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9"/>
      <c r="AQ68" s="48"/>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9"/>
    </row>
    <row r="69" spans="1:73">
      <c r="A69" s="77">
        <v>64</v>
      </c>
      <c r="B69" s="77" t="s">
        <v>630</v>
      </c>
      <c r="C69" s="77" t="s">
        <v>759</v>
      </c>
      <c r="D69" s="264" t="s">
        <v>589</v>
      </c>
      <c r="E69" s="43"/>
      <c r="F69" s="266" t="s">
        <v>637</v>
      </c>
      <c r="G69" s="266" t="s">
        <v>752</v>
      </c>
      <c r="H69" s="43"/>
      <c r="I69" s="43"/>
      <c r="J69" s="43"/>
      <c r="K69" s="43"/>
      <c r="L69" s="49"/>
      <c r="M69" s="48"/>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9"/>
      <c r="AQ69" s="48"/>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9"/>
    </row>
    <row r="70" spans="1:73">
      <c r="A70" s="77">
        <v>65</v>
      </c>
      <c r="B70" s="77" t="s">
        <v>631</v>
      </c>
      <c r="C70" s="77" t="s">
        <v>760</v>
      </c>
      <c r="D70" s="264" t="s">
        <v>589</v>
      </c>
      <c r="E70" s="43"/>
      <c r="F70" s="266" t="s">
        <v>637</v>
      </c>
      <c r="G70" s="266" t="s">
        <v>752</v>
      </c>
      <c r="H70" s="43"/>
      <c r="I70" s="43"/>
      <c r="J70" s="43"/>
      <c r="K70" s="43"/>
      <c r="L70" s="49"/>
      <c r="M70" s="48"/>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9"/>
      <c r="AQ70" s="48"/>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9"/>
    </row>
    <row r="71" spans="1:73">
      <c r="A71" s="77">
        <v>66</v>
      </c>
      <c r="B71" s="77" t="s">
        <v>632</v>
      </c>
      <c r="C71" s="77" t="s">
        <v>760</v>
      </c>
      <c r="D71" s="264" t="s">
        <v>589</v>
      </c>
      <c r="E71" s="43"/>
      <c r="F71" s="266" t="s">
        <v>637</v>
      </c>
      <c r="G71" s="266" t="s">
        <v>752</v>
      </c>
      <c r="H71" s="43"/>
      <c r="I71" s="43"/>
      <c r="J71" s="43"/>
      <c r="K71" s="43"/>
      <c r="L71" s="49"/>
      <c r="M71" s="48"/>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9"/>
      <c r="AQ71" s="48"/>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9"/>
    </row>
    <row r="72" spans="1:73">
      <c r="A72" s="77">
        <v>67</v>
      </c>
      <c r="B72" s="77" t="s">
        <v>633</v>
      </c>
      <c r="C72" s="77" t="s">
        <v>760</v>
      </c>
      <c r="D72" s="264" t="s">
        <v>589</v>
      </c>
      <c r="E72" s="43"/>
      <c r="F72" s="266" t="s">
        <v>637</v>
      </c>
      <c r="G72" s="266" t="s">
        <v>752</v>
      </c>
      <c r="H72" s="43"/>
      <c r="I72" s="43"/>
      <c r="J72" s="43"/>
      <c r="K72" s="43"/>
      <c r="L72" s="49"/>
      <c r="M72" s="48"/>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9"/>
      <c r="AQ72" s="48"/>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9"/>
    </row>
    <row r="73" spans="1:73">
      <c r="A73" s="77">
        <v>68</v>
      </c>
      <c r="B73" s="77" t="s">
        <v>634</v>
      </c>
      <c r="C73" s="77" t="s">
        <v>760</v>
      </c>
      <c r="D73" s="264" t="s">
        <v>589</v>
      </c>
      <c r="E73" s="43"/>
      <c r="F73" s="266" t="s">
        <v>637</v>
      </c>
      <c r="G73" s="266" t="s">
        <v>752</v>
      </c>
      <c r="H73" s="43"/>
      <c r="I73" s="43"/>
      <c r="J73" s="43"/>
      <c r="K73" s="43"/>
      <c r="L73" s="49"/>
      <c r="M73" s="48"/>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9"/>
      <c r="AQ73" s="48"/>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9"/>
    </row>
    <row r="74" spans="1:73">
      <c r="A74" s="77">
        <v>69</v>
      </c>
      <c r="B74" s="77" t="s">
        <v>635</v>
      </c>
      <c r="C74" s="77" t="s">
        <v>760</v>
      </c>
      <c r="D74" s="264" t="s">
        <v>589</v>
      </c>
      <c r="E74" s="43"/>
      <c r="F74" s="266" t="s">
        <v>637</v>
      </c>
      <c r="G74" s="266" t="s">
        <v>752</v>
      </c>
      <c r="H74" s="43"/>
      <c r="I74" s="43"/>
      <c r="J74" s="43"/>
      <c r="K74" s="43"/>
      <c r="L74" s="49"/>
      <c r="M74" s="48"/>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9"/>
      <c r="AQ74" s="48"/>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9"/>
    </row>
    <row r="75" spans="1:73">
      <c r="A75" s="77">
        <v>70</v>
      </c>
      <c r="B75" s="77" t="s">
        <v>636</v>
      </c>
      <c r="C75" s="77" t="s">
        <v>760</v>
      </c>
      <c r="D75" s="264" t="s">
        <v>589</v>
      </c>
      <c r="E75" s="43"/>
      <c r="F75" s="266" t="s">
        <v>637</v>
      </c>
      <c r="G75" s="266" t="s">
        <v>752</v>
      </c>
      <c r="H75" s="43"/>
      <c r="I75" s="43"/>
      <c r="J75" s="43"/>
      <c r="K75" s="43"/>
      <c r="L75" s="49"/>
      <c r="M75" s="48"/>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9"/>
      <c r="AQ75" s="48"/>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9"/>
    </row>
  </sheetData>
  <mergeCells count="3">
    <mergeCell ref="H4:L4"/>
    <mergeCell ref="M4:AP4"/>
    <mergeCell ref="AQ4:BU4"/>
  </mergeCells>
  <phoneticPr fontId="1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B84-6CD5-4614-8B3B-EC35870C91ED}">
  <sheetPr>
    <pageSetUpPr fitToPage="1"/>
  </sheetPr>
  <dimension ref="A2:H28"/>
  <sheetViews>
    <sheetView zoomScale="80" zoomScaleNormal="80" workbookViewId="0">
      <selection activeCell="I25" sqref="I25"/>
    </sheetView>
  </sheetViews>
  <sheetFormatPr defaultColWidth="8.90625" defaultRowHeight="14.5"/>
  <cols>
    <col min="1" max="1" width="18.1796875" style="173" bestFit="1" customWidth="1"/>
    <col min="2" max="2" width="77.90625" style="173" customWidth="1"/>
    <col min="3" max="3" width="16.08984375" style="173" bestFit="1" customWidth="1"/>
    <col min="4" max="4" width="8.90625" style="173" customWidth="1"/>
    <col min="5" max="6" width="16.90625" style="173" customWidth="1"/>
    <col min="7" max="7" width="16.36328125" style="173" bestFit="1" customWidth="1"/>
    <col min="8" max="8" width="30.6328125" style="173" customWidth="1"/>
    <col min="9" max="9" width="14.6328125" style="173" bestFit="1" customWidth="1"/>
    <col min="10" max="11" width="8.90625" style="173"/>
    <col min="12" max="12" width="14.6328125" style="173" bestFit="1" customWidth="1"/>
    <col min="13" max="16384" width="8.90625" style="173"/>
  </cols>
  <sheetData>
    <row r="2" spans="1:8">
      <c r="A2" s="354" t="s">
        <v>340</v>
      </c>
      <c r="B2" s="355"/>
      <c r="C2" s="183"/>
      <c r="D2" s="183"/>
      <c r="E2" s="183"/>
      <c r="F2" s="183"/>
      <c r="G2" s="184"/>
    </row>
    <row r="3" spans="1:8">
      <c r="A3" s="356"/>
      <c r="B3" s="357"/>
      <c r="G3" s="185"/>
    </row>
    <row r="4" spans="1:8" ht="18" customHeight="1">
      <c r="A4" s="186" t="s">
        <v>341</v>
      </c>
      <c r="B4" s="187"/>
      <c r="C4" s="187"/>
      <c r="D4" s="187"/>
      <c r="E4" s="187"/>
      <c r="F4" s="187"/>
      <c r="G4" s="188"/>
    </row>
    <row r="5" spans="1:8" ht="29">
      <c r="A5" s="174" t="s">
        <v>321</v>
      </c>
      <c r="B5" s="174" t="s">
        <v>316</v>
      </c>
      <c r="C5" s="174" t="s">
        <v>160</v>
      </c>
      <c r="D5" s="174" t="s">
        <v>318</v>
      </c>
      <c r="E5" s="174" t="s">
        <v>330</v>
      </c>
      <c r="F5" s="174" t="s">
        <v>319</v>
      </c>
      <c r="G5" s="175" t="s">
        <v>320</v>
      </c>
    </row>
    <row r="6" spans="1:8" ht="18" customHeight="1">
      <c r="A6" s="189" t="s">
        <v>322</v>
      </c>
      <c r="B6" s="190" t="s">
        <v>323</v>
      </c>
      <c r="C6" s="190">
        <v>10.54</v>
      </c>
      <c r="D6" s="177">
        <v>15500</v>
      </c>
      <c r="E6" s="191">
        <v>377</v>
      </c>
      <c r="F6" s="176">
        <v>1</v>
      </c>
      <c r="G6" s="179">
        <f t="shared" ref="G6:G9" si="0">C6*D6*E6*F6</f>
        <v>61590490</v>
      </c>
      <c r="H6" s="358" t="s">
        <v>342</v>
      </c>
    </row>
    <row r="7" spans="1:8" ht="18" customHeight="1">
      <c r="A7" s="192" t="s">
        <v>324</v>
      </c>
      <c r="B7" s="190" t="s">
        <v>325</v>
      </c>
      <c r="C7" s="190">
        <v>10.61</v>
      </c>
      <c r="D7" s="177">
        <v>15500</v>
      </c>
      <c r="E7" s="191">
        <v>377</v>
      </c>
      <c r="F7" s="176">
        <v>1</v>
      </c>
      <c r="G7" s="179">
        <f t="shared" si="0"/>
        <v>61999535</v>
      </c>
      <c r="H7" s="359"/>
    </row>
    <row r="8" spans="1:8" ht="18" customHeight="1">
      <c r="A8" s="189" t="s">
        <v>326</v>
      </c>
      <c r="B8" s="190" t="s">
        <v>327</v>
      </c>
      <c r="C8" s="190">
        <v>15.73</v>
      </c>
      <c r="D8" s="177">
        <v>15500</v>
      </c>
      <c r="E8" s="191">
        <v>377</v>
      </c>
      <c r="F8" s="176">
        <v>1</v>
      </c>
      <c r="G8" s="179">
        <f t="shared" si="0"/>
        <v>91918255</v>
      </c>
      <c r="H8" s="360" t="s">
        <v>343</v>
      </c>
    </row>
    <row r="9" spans="1:8" ht="18" customHeight="1">
      <c r="A9" s="189" t="s">
        <v>328</v>
      </c>
      <c r="B9" s="190" t="s">
        <v>329</v>
      </c>
      <c r="C9" s="190">
        <v>10.54</v>
      </c>
      <c r="D9" s="177">
        <v>15500</v>
      </c>
      <c r="E9" s="191">
        <v>377</v>
      </c>
      <c r="F9" s="176">
        <v>1</v>
      </c>
      <c r="G9" s="179">
        <f t="shared" si="0"/>
        <v>61590490</v>
      </c>
      <c r="H9" s="361"/>
    </row>
    <row r="10" spans="1:8" ht="18" customHeight="1">
      <c r="A10" s="193"/>
      <c r="B10" s="350" t="s">
        <v>344</v>
      </c>
      <c r="C10" s="351"/>
      <c r="D10" s="351"/>
      <c r="E10" s="351"/>
      <c r="F10" s="352"/>
      <c r="G10" s="194">
        <f>SUM(G6:G9)</f>
        <v>277098770</v>
      </c>
    </row>
    <row r="11" spans="1:8">
      <c r="B11" s="195"/>
      <c r="C11" s="195"/>
      <c r="D11" s="195"/>
      <c r="E11" s="195"/>
      <c r="F11" s="195"/>
      <c r="G11" s="181"/>
    </row>
    <row r="12" spans="1:8">
      <c r="A12" s="354" t="s">
        <v>345</v>
      </c>
      <c r="B12" s="355"/>
      <c r="C12" s="196"/>
      <c r="D12" s="196"/>
      <c r="E12" s="196"/>
      <c r="F12" s="196"/>
      <c r="G12" s="197"/>
    </row>
    <row r="13" spans="1:8">
      <c r="A13" s="356"/>
      <c r="B13" s="357"/>
      <c r="C13" s="195"/>
      <c r="D13" s="195"/>
      <c r="E13" s="195"/>
      <c r="F13" s="195"/>
      <c r="G13" s="198"/>
    </row>
    <row r="14" spans="1:8" ht="18" customHeight="1">
      <c r="A14" s="186" t="s">
        <v>346</v>
      </c>
      <c r="B14" s="187"/>
      <c r="C14" s="187"/>
      <c r="D14" s="187"/>
      <c r="E14" s="187"/>
      <c r="F14" s="187"/>
      <c r="G14" s="199"/>
    </row>
    <row r="15" spans="1:8" ht="29">
      <c r="A15" s="174" t="s">
        <v>321</v>
      </c>
      <c r="B15" s="174" t="s">
        <v>316</v>
      </c>
      <c r="C15" s="174" t="s">
        <v>317</v>
      </c>
      <c r="D15" s="174" t="s">
        <v>347</v>
      </c>
      <c r="E15" s="174" t="s">
        <v>160</v>
      </c>
      <c r="F15" s="174" t="s">
        <v>319</v>
      </c>
      <c r="G15" s="175" t="s">
        <v>320</v>
      </c>
      <c r="H15" s="180" t="s">
        <v>255</v>
      </c>
    </row>
    <row r="16" spans="1:8" ht="18" customHeight="1">
      <c r="A16" s="189" t="s">
        <v>331</v>
      </c>
      <c r="B16" s="190" t="s">
        <v>332</v>
      </c>
      <c r="C16" s="200">
        <v>40.799999999999997</v>
      </c>
      <c r="D16" s="177">
        <v>15500</v>
      </c>
      <c r="E16" s="176">
        <v>50</v>
      </c>
      <c r="F16" s="178">
        <v>1</v>
      </c>
      <c r="G16" s="179">
        <f>C16*D16*E16*F16</f>
        <v>31620000</v>
      </c>
      <c r="H16" s="362" t="s">
        <v>348</v>
      </c>
    </row>
    <row r="17" spans="1:8" ht="18" customHeight="1">
      <c r="A17" s="189" t="s">
        <v>322</v>
      </c>
      <c r="B17" s="190" t="s">
        <v>323</v>
      </c>
      <c r="C17" s="200">
        <v>10.54</v>
      </c>
      <c r="D17" s="177">
        <v>15500</v>
      </c>
      <c r="E17" s="176">
        <v>50</v>
      </c>
      <c r="F17" s="178">
        <v>1</v>
      </c>
      <c r="G17" s="179">
        <f t="shared" ref="G17:G24" si="1">C17*D17*E17*F17</f>
        <v>8168500</v>
      </c>
      <c r="H17" s="363"/>
    </row>
    <row r="18" spans="1:8" ht="18" customHeight="1">
      <c r="A18" s="192" t="s">
        <v>333</v>
      </c>
      <c r="B18" s="190" t="s">
        <v>334</v>
      </c>
      <c r="C18" s="200">
        <v>40.799999999999997</v>
      </c>
      <c r="D18" s="177">
        <v>15500</v>
      </c>
      <c r="E18" s="176">
        <v>50</v>
      </c>
      <c r="F18" s="178">
        <v>1</v>
      </c>
      <c r="G18" s="179">
        <f t="shared" si="1"/>
        <v>31620000</v>
      </c>
      <c r="H18" s="363"/>
    </row>
    <row r="19" spans="1:8" ht="18" customHeight="1">
      <c r="A19" s="192" t="s">
        <v>324</v>
      </c>
      <c r="B19" s="190" t="s">
        <v>325</v>
      </c>
      <c r="C19" s="200">
        <v>10.61</v>
      </c>
      <c r="D19" s="177">
        <v>15500</v>
      </c>
      <c r="E19" s="176">
        <v>50</v>
      </c>
      <c r="F19" s="178">
        <v>1</v>
      </c>
      <c r="G19" s="179">
        <f t="shared" si="1"/>
        <v>8222750</v>
      </c>
      <c r="H19" s="363"/>
    </row>
    <row r="20" spans="1:8" ht="18" customHeight="1">
      <c r="A20" s="189" t="s">
        <v>335</v>
      </c>
      <c r="B20" s="190" t="s">
        <v>336</v>
      </c>
      <c r="C20" s="200">
        <v>60.35</v>
      </c>
      <c r="D20" s="177">
        <v>15500</v>
      </c>
      <c r="E20" s="176">
        <v>50</v>
      </c>
      <c r="F20" s="178">
        <v>1</v>
      </c>
      <c r="G20" s="179">
        <f t="shared" si="1"/>
        <v>46771250</v>
      </c>
      <c r="H20" s="363"/>
    </row>
    <row r="21" spans="1:8" ht="18" customHeight="1">
      <c r="A21" s="189" t="s">
        <v>326</v>
      </c>
      <c r="B21" s="190" t="s">
        <v>327</v>
      </c>
      <c r="C21" s="200">
        <v>15.73</v>
      </c>
      <c r="D21" s="177">
        <v>15500</v>
      </c>
      <c r="E21" s="176">
        <v>50</v>
      </c>
      <c r="F21" s="178">
        <v>1</v>
      </c>
      <c r="G21" s="179">
        <f t="shared" si="1"/>
        <v>12190750</v>
      </c>
      <c r="H21" s="363"/>
    </row>
    <row r="22" spans="1:8" ht="18" customHeight="1">
      <c r="A22" s="189" t="s">
        <v>337</v>
      </c>
      <c r="B22" s="190" t="s">
        <v>338</v>
      </c>
      <c r="C22" s="200">
        <v>40.799999999999997</v>
      </c>
      <c r="D22" s="177">
        <v>15500</v>
      </c>
      <c r="E22" s="176">
        <v>50</v>
      </c>
      <c r="F22" s="178">
        <v>1</v>
      </c>
      <c r="G22" s="179">
        <f t="shared" si="1"/>
        <v>31620000</v>
      </c>
      <c r="H22" s="363"/>
    </row>
    <row r="23" spans="1:8" ht="18" customHeight="1">
      <c r="A23" s="189" t="s">
        <v>328</v>
      </c>
      <c r="B23" s="190" t="s">
        <v>329</v>
      </c>
      <c r="C23" s="200">
        <v>10.54</v>
      </c>
      <c r="D23" s="177">
        <v>15500</v>
      </c>
      <c r="E23" s="176">
        <v>50</v>
      </c>
      <c r="F23" s="178">
        <v>1</v>
      </c>
      <c r="G23" s="179">
        <f t="shared" si="1"/>
        <v>8168500</v>
      </c>
      <c r="H23" s="363"/>
    </row>
    <row r="24" spans="1:8" ht="18" customHeight="1">
      <c r="A24" s="189"/>
      <c r="B24" s="190" t="s">
        <v>339</v>
      </c>
      <c r="C24" s="201">
        <v>2750000</v>
      </c>
      <c r="D24" s="177">
        <v>1</v>
      </c>
      <c r="E24" s="176">
        <v>50</v>
      </c>
      <c r="F24" s="178">
        <v>1</v>
      </c>
      <c r="G24" s="179">
        <f t="shared" si="1"/>
        <v>137500000</v>
      </c>
      <c r="H24" s="364"/>
    </row>
    <row r="25" spans="1:8" ht="18" customHeight="1">
      <c r="A25" s="193"/>
      <c r="B25" s="350" t="s">
        <v>349</v>
      </c>
      <c r="C25" s="351"/>
      <c r="D25" s="351"/>
      <c r="E25" s="351"/>
      <c r="F25" s="352"/>
      <c r="G25" s="194">
        <f>SUM(G16:G24)</f>
        <v>315881750</v>
      </c>
    </row>
    <row r="26" spans="1:8">
      <c r="G26" s="181"/>
    </row>
    <row r="28" spans="1:8">
      <c r="A28" s="353" t="s">
        <v>350</v>
      </c>
      <c r="B28" s="353"/>
      <c r="C28" s="353"/>
      <c r="D28" s="353"/>
      <c r="E28" s="353"/>
      <c r="F28" s="353"/>
      <c r="G28" s="182">
        <f>G25+G10</f>
        <v>592980520</v>
      </c>
    </row>
  </sheetData>
  <mergeCells count="8">
    <mergeCell ref="B25:F25"/>
    <mergeCell ref="A28:F28"/>
    <mergeCell ref="A2:B3"/>
    <mergeCell ref="H6:H7"/>
    <mergeCell ref="H8:H9"/>
    <mergeCell ref="B10:F10"/>
    <mergeCell ref="A12:B13"/>
    <mergeCell ref="H16:H24"/>
  </mergeCells>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E8A6-A2F0-4687-AF98-6EBFC1BA5E7D}">
  <dimension ref="A1:I37"/>
  <sheetViews>
    <sheetView topLeftCell="A16" zoomScaleNormal="100" workbookViewId="0">
      <selection activeCell="B28" sqref="B28"/>
    </sheetView>
  </sheetViews>
  <sheetFormatPr defaultRowHeight="14.5"/>
  <cols>
    <col min="1" max="1" width="6.08984375" customWidth="1"/>
    <col min="2" max="2" width="3.36328125" customWidth="1"/>
    <col min="3" max="3" width="2.54296875" customWidth="1"/>
    <col min="4" max="4" width="40.90625" customWidth="1"/>
    <col min="5" max="5" width="17" customWidth="1"/>
    <col min="6" max="6" width="6.6328125" customWidth="1"/>
    <col min="7" max="7" width="14.90625" style="3" bestFit="1" customWidth="1"/>
    <col min="8" max="8" width="12.1796875" style="3" customWidth="1"/>
    <col min="9" max="9" width="43.54296875" style="3" customWidth="1"/>
  </cols>
  <sheetData>
    <row r="1" spans="1:9">
      <c r="G1" s="24"/>
      <c r="H1" s="24"/>
      <c r="I1" s="24"/>
    </row>
    <row r="3" spans="1:9" ht="15" thickBot="1"/>
    <row r="4" spans="1:9">
      <c r="A4" s="345" t="s">
        <v>1</v>
      </c>
      <c r="B4" s="339" t="s">
        <v>252</v>
      </c>
      <c r="C4" s="340"/>
      <c r="D4" s="341"/>
      <c r="E4" s="374" t="s">
        <v>253</v>
      </c>
      <c r="F4" s="376" t="s">
        <v>160</v>
      </c>
      <c r="G4" s="337" t="s">
        <v>10</v>
      </c>
      <c r="H4" s="372" t="s">
        <v>254</v>
      </c>
      <c r="I4" s="337" t="s">
        <v>255</v>
      </c>
    </row>
    <row r="5" spans="1:9" ht="15" thickBot="1">
      <c r="A5" s="346"/>
      <c r="B5" s="342"/>
      <c r="C5" s="343"/>
      <c r="D5" s="344"/>
      <c r="E5" s="375"/>
      <c r="F5" s="377"/>
      <c r="G5" s="338"/>
      <c r="H5" s="373"/>
      <c r="I5" s="338"/>
    </row>
    <row r="6" spans="1:9">
      <c r="A6" s="152"/>
      <c r="B6" s="142" t="s">
        <v>256</v>
      </c>
      <c r="C6" s="142"/>
      <c r="D6" s="143"/>
      <c r="E6" s="144"/>
      <c r="F6" s="144"/>
      <c r="G6" s="145"/>
      <c r="H6" s="145"/>
      <c r="I6" s="145"/>
    </row>
    <row r="7" spans="1:9">
      <c r="A7" s="146">
        <v>1</v>
      </c>
      <c r="B7" t="s">
        <v>257</v>
      </c>
      <c r="C7" s="147"/>
      <c r="D7" s="148"/>
      <c r="E7" s="365"/>
      <c r="F7" s="148"/>
      <c r="G7" s="149"/>
      <c r="H7" s="149"/>
      <c r="I7" s="151"/>
    </row>
    <row r="8" spans="1:9">
      <c r="A8" s="146">
        <v>2</v>
      </c>
      <c r="B8" s="153" t="s">
        <v>351</v>
      </c>
      <c r="C8" s="116"/>
      <c r="D8" s="154"/>
      <c r="E8" s="365"/>
      <c r="F8" s="155"/>
      <c r="G8" s="151"/>
      <c r="H8" s="149"/>
      <c r="I8" s="151"/>
    </row>
    <row r="9" spans="1:9">
      <c r="A9" s="146">
        <v>3</v>
      </c>
      <c r="B9" s="153" t="s">
        <v>258</v>
      </c>
      <c r="C9" s="116"/>
      <c r="D9" s="154"/>
      <c r="E9" s="365"/>
      <c r="F9" s="155"/>
      <c r="G9" s="151"/>
      <c r="H9" s="149"/>
      <c r="I9" s="151"/>
    </row>
    <row r="10" spans="1:9">
      <c r="A10" s="146">
        <v>4</v>
      </c>
      <c r="B10" s="153" t="s">
        <v>259</v>
      </c>
      <c r="C10" s="147"/>
      <c r="D10" s="148"/>
      <c r="E10" s="365"/>
      <c r="F10" s="148"/>
      <c r="G10" s="149"/>
      <c r="H10" s="149"/>
      <c r="I10" s="151"/>
    </row>
    <row r="11" spans="1:9">
      <c r="A11" s="146">
        <v>5</v>
      </c>
      <c r="B11" s="153" t="s">
        <v>260</v>
      </c>
      <c r="C11" s="147"/>
      <c r="D11" s="148"/>
      <c r="E11" s="365"/>
      <c r="F11" s="155"/>
      <c r="G11" s="151"/>
      <c r="H11" s="149"/>
      <c r="I11" s="156"/>
    </row>
    <row r="12" spans="1:9">
      <c r="A12" s="146">
        <v>6</v>
      </c>
      <c r="B12" s="153" t="s">
        <v>261</v>
      </c>
      <c r="C12" s="147"/>
      <c r="D12" s="148"/>
      <c r="E12" s="365"/>
      <c r="F12" s="155"/>
      <c r="G12" s="151"/>
      <c r="H12" s="149"/>
      <c r="I12" s="156"/>
    </row>
    <row r="13" spans="1:9">
      <c r="A13" s="146">
        <v>7</v>
      </c>
      <c r="B13" s="153" t="s">
        <v>262</v>
      </c>
      <c r="C13" s="147"/>
      <c r="D13" s="148"/>
      <c r="E13" s="365"/>
      <c r="F13" s="148"/>
      <c r="G13" s="149"/>
      <c r="H13" s="150"/>
      <c r="I13" s="156"/>
    </row>
    <row r="14" spans="1:9">
      <c r="A14" s="152"/>
      <c r="B14" s="142" t="s">
        <v>263</v>
      </c>
      <c r="C14" s="142"/>
      <c r="D14" s="143"/>
      <c r="E14" s="144"/>
      <c r="F14" s="144"/>
      <c r="G14" s="145"/>
      <c r="H14" s="145"/>
      <c r="I14" s="145"/>
    </row>
    <row r="15" spans="1:9" ht="14.4" customHeight="1">
      <c r="A15" s="146">
        <v>1</v>
      </c>
      <c r="B15" s="153" t="s">
        <v>353</v>
      </c>
      <c r="C15" s="116"/>
      <c r="D15" s="148"/>
      <c r="E15" s="365"/>
      <c r="F15" s="157"/>
      <c r="G15" s="151"/>
      <c r="H15" s="149"/>
      <c r="I15" s="149"/>
    </row>
    <row r="16" spans="1:9">
      <c r="A16" s="146">
        <v>2</v>
      </c>
      <c r="B16" s="153" t="s">
        <v>352</v>
      </c>
      <c r="C16" s="116"/>
      <c r="D16" s="148"/>
      <c r="E16" s="365"/>
      <c r="F16" s="157"/>
      <c r="G16" s="158"/>
      <c r="H16" s="149"/>
      <c r="I16" s="149"/>
    </row>
    <row r="17" spans="1:9">
      <c r="A17" s="146">
        <v>3</v>
      </c>
      <c r="B17" s="153" t="s">
        <v>264</v>
      </c>
      <c r="C17" s="116"/>
      <c r="D17" s="154"/>
      <c r="E17" s="365"/>
      <c r="F17" s="157"/>
      <c r="G17" s="151"/>
      <c r="H17" s="149"/>
      <c r="I17" s="149"/>
    </row>
    <row r="18" spans="1:9">
      <c r="A18" s="146">
        <v>4</v>
      </c>
      <c r="B18" s="153" t="s">
        <v>265</v>
      </c>
      <c r="C18" s="116"/>
      <c r="D18" s="154"/>
      <c r="E18" s="365"/>
      <c r="F18" s="157"/>
      <c r="G18" s="151"/>
      <c r="H18" s="149"/>
      <c r="I18" s="149"/>
    </row>
    <row r="19" spans="1:9" ht="32.4" customHeight="1">
      <c r="A19" s="146">
        <v>5</v>
      </c>
      <c r="B19" s="367" t="s">
        <v>266</v>
      </c>
      <c r="C19" s="368"/>
      <c r="D19" s="369"/>
      <c r="E19" s="365"/>
      <c r="F19" s="154"/>
      <c r="G19" s="151"/>
      <c r="H19" s="149"/>
      <c r="I19" s="149"/>
    </row>
    <row r="20" spans="1:9">
      <c r="A20" s="146">
        <v>6</v>
      </c>
      <c r="B20" s="159" t="s">
        <v>267</v>
      </c>
      <c r="C20" s="40"/>
      <c r="D20" s="160"/>
      <c r="E20" s="365"/>
      <c r="F20" s="154"/>
      <c r="G20" s="151"/>
      <c r="H20" s="149"/>
      <c r="I20" s="149"/>
    </row>
    <row r="21" spans="1:9">
      <c r="A21" s="146">
        <v>7</v>
      </c>
      <c r="B21" s="40" t="s">
        <v>268</v>
      </c>
      <c r="C21" s="40"/>
      <c r="D21" s="160"/>
      <c r="E21" s="365"/>
      <c r="F21" s="154"/>
      <c r="G21" s="151"/>
      <c r="H21" s="149"/>
      <c r="I21" s="149"/>
    </row>
    <row r="22" spans="1:9">
      <c r="A22" s="146">
        <v>8</v>
      </c>
      <c r="B22" s="40" t="s">
        <v>269</v>
      </c>
      <c r="C22" s="40"/>
      <c r="D22" s="160"/>
      <c r="E22" s="365"/>
      <c r="F22" s="154"/>
      <c r="G22" s="151"/>
      <c r="H22" s="149"/>
      <c r="I22" s="149"/>
    </row>
    <row r="23" spans="1:9">
      <c r="A23" s="146">
        <v>9</v>
      </c>
      <c r="B23" s="40" t="s">
        <v>270</v>
      </c>
      <c r="C23" s="40"/>
      <c r="D23" s="160"/>
      <c r="E23" s="366"/>
      <c r="F23" s="154"/>
      <c r="G23" s="151"/>
      <c r="H23" s="149"/>
      <c r="I23" s="149"/>
    </row>
    <row r="24" spans="1:9">
      <c r="A24" s="161"/>
      <c r="B24" s="162"/>
      <c r="C24" s="162"/>
      <c r="D24" s="163"/>
      <c r="E24" s="164"/>
      <c r="F24" s="165"/>
      <c r="G24" s="166">
        <f>SUM(G15:G21)</f>
        <v>0</v>
      </c>
      <c r="H24" s="166"/>
      <c r="I24" s="166"/>
    </row>
    <row r="25" spans="1:9">
      <c r="A25" s="152"/>
      <c r="B25" s="142" t="s">
        <v>271</v>
      </c>
      <c r="C25" s="142"/>
      <c r="D25" s="143"/>
      <c r="E25" s="144"/>
      <c r="F25" s="144"/>
      <c r="G25" s="145"/>
      <c r="H25" s="145"/>
      <c r="I25" s="145"/>
    </row>
    <row r="26" spans="1:9">
      <c r="A26" s="146">
        <v>1</v>
      </c>
      <c r="B26" s="153" t="s">
        <v>272</v>
      </c>
      <c r="C26" s="116"/>
      <c r="D26" s="154"/>
      <c r="E26" s="365"/>
      <c r="F26" s="154"/>
      <c r="G26" s="149"/>
      <c r="H26" s="149"/>
      <c r="I26" s="149"/>
    </row>
    <row r="27" spans="1:9">
      <c r="A27" s="146">
        <v>2</v>
      </c>
      <c r="B27" s="153" t="s">
        <v>273</v>
      </c>
      <c r="C27" s="116"/>
      <c r="D27" s="154"/>
      <c r="E27" s="365"/>
      <c r="F27" s="154"/>
      <c r="G27" s="149"/>
      <c r="H27" s="149"/>
      <c r="I27" s="149"/>
    </row>
    <row r="28" spans="1:9">
      <c r="A28" s="146">
        <v>3</v>
      </c>
      <c r="B28" s="153" t="s">
        <v>274</v>
      </c>
      <c r="C28" s="116"/>
      <c r="D28" s="154"/>
      <c r="E28" s="365"/>
      <c r="F28" s="154"/>
      <c r="G28" s="149"/>
      <c r="H28" s="149"/>
      <c r="I28" s="149"/>
    </row>
    <row r="29" spans="1:9">
      <c r="A29" s="146">
        <v>4</v>
      </c>
      <c r="B29" s="153" t="s">
        <v>275</v>
      </c>
      <c r="C29" s="116"/>
      <c r="D29" s="154"/>
      <c r="E29" s="365"/>
      <c r="F29" s="154"/>
      <c r="G29" s="149"/>
      <c r="H29" s="149"/>
      <c r="I29" s="149"/>
    </row>
    <row r="30" spans="1:9">
      <c r="A30" s="146">
        <v>5</v>
      </c>
      <c r="B30" s="153" t="s">
        <v>276</v>
      </c>
      <c r="C30" s="116"/>
      <c r="D30" s="154"/>
      <c r="E30" s="365"/>
      <c r="F30" s="154"/>
      <c r="G30" s="149"/>
      <c r="H30" s="149"/>
      <c r="I30" s="149"/>
    </row>
    <row r="31" spans="1:9">
      <c r="A31" s="146">
        <v>6</v>
      </c>
      <c r="B31" s="153" t="s">
        <v>277</v>
      </c>
      <c r="C31" s="116"/>
      <c r="D31" s="154"/>
      <c r="E31" s="365"/>
      <c r="F31" s="154"/>
      <c r="G31" s="149"/>
      <c r="H31" s="149"/>
      <c r="I31" s="149"/>
    </row>
    <row r="32" spans="1:9">
      <c r="A32" s="146">
        <v>7</v>
      </c>
      <c r="B32" s="116" t="s">
        <v>278</v>
      </c>
      <c r="C32" s="116"/>
      <c r="D32" s="154"/>
      <c r="E32" s="167"/>
      <c r="F32" s="154"/>
      <c r="G32" s="149"/>
      <c r="H32" s="149"/>
      <c r="I32" s="149"/>
    </row>
    <row r="33" spans="1:9">
      <c r="A33" s="152"/>
      <c r="B33" s="142" t="s">
        <v>279</v>
      </c>
      <c r="C33" s="142"/>
      <c r="D33" s="143"/>
      <c r="E33" s="144"/>
      <c r="F33" s="144"/>
      <c r="G33" s="145"/>
      <c r="H33" s="145"/>
      <c r="I33" s="145"/>
    </row>
    <row r="34" spans="1:9">
      <c r="A34" s="146">
        <v>1</v>
      </c>
      <c r="B34" s="153" t="s">
        <v>280</v>
      </c>
      <c r="C34" s="116"/>
      <c r="D34" s="154"/>
      <c r="E34" s="370"/>
      <c r="F34" s="154"/>
      <c r="G34" s="149"/>
      <c r="H34" s="149"/>
      <c r="I34" s="149"/>
    </row>
    <row r="35" spans="1:9">
      <c r="A35" s="168"/>
      <c r="B35" s="153"/>
      <c r="C35" s="116"/>
      <c r="D35" s="154"/>
      <c r="E35" s="370"/>
      <c r="F35" s="154"/>
      <c r="G35" s="149"/>
      <c r="H35" s="149"/>
      <c r="I35" s="149"/>
    </row>
    <row r="36" spans="1:9" ht="15" thickBot="1">
      <c r="A36" s="168"/>
      <c r="B36" s="153"/>
      <c r="C36" s="116"/>
      <c r="D36" s="154"/>
      <c r="E36" s="371"/>
      <c r="F36" s="154"/>
      <c r="G36" s="149"/>
      <c r="H36" s="149"/>
      <c r="I36" s="149"/>
    </row>
    <row r="37" spans="1:9" ht="15" thickBot="1">
      <c r="A37" s="25"/>
      <c r="B37" s="347" t="s">
        <v>20</v>
      </c>
      <c r="C37" s="347"/>
      <c r="D37" s="348"/>
      <c r="E37" s="115"/>
      <c r="F37" s="115"/>
      <c r="G37" s="26">
        <f>G24</f>
        <v>0</v>
      </c>
      <c r="H37" s="26"/>
      <c r="I37" s="26"/>
    </row>
  </sheetData>
  <mergeCells count="13">
    <mergeCell ref="A4:A5"/>
    <mergeCell ref="B4:D5"/>
    <mergeCell ref="E4:E5"/>
    <mergeCell ref="F4:F5"/>
    <mergeCell ref="G4:G5"/>
    <mergeCell ref="B37:D37"/>
    <mergeCell ref="I4:I5"/>
    <mergeCell ref="E7:E13"/>
    <mergeCell ref="E15:E23"/>
    <mergeCell ref="B19:D19"/>
    <mergeCell ref="E26:E31"/>
    <mergeCell ref="E34:E36"/>
    <mergeCell ref="H4:H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4DECC-9930-42B3-AADF-EEA61D122272}">
  <sheetPr>
    <tabColor theme="5" tint="0.59999389629810485"/>
  </sheetPr>
  <dimension ref="A1:G22"/>
  <sheetViews>
    <sheetView zoomScale="90" zoomScaleNormal="90" workbookViewId="0">
      <selection activeCell="A4" sqref="A4:E4"/>
    </sheetView>
  </sheetViews>
  <sheetFormatPr defaultRowHeight="14.5"/>
  <cols>
    <col min="1" max="1" width="5.54296875" style="108" customWidth="1"/>
    <col min="2" max="2" width="3" style="108" customWidth="1"/>
    <col min="3" max="3" width="23.453125" customWidth="1"/>
    <col min="4" max="4" width="6.08984375" customWidth="1"/>
    <col min="5" max="5" width="10.54296875" style="117" customWidth="1"/>
    <col min="6" max="6" width="16.453125" style="117" customWidth="1"/>
    <col min="7" max="7" width="37.6328125" customWidth="1"/>
  </cols>
  <sheetData>
    <row r="1" spans="1:7" ht="15" thickBot="1">
      <c r="A1" s="132" t="s">
        <v>1</v>
      </c>
      <c r="B1" s="133" t="s">
        <v>159</v>
      </c>
      <c r="C1" s="133"/>
      <c r="D1" s="133" t="s">
        <v>160</v>
      </c>
      <c r="E1" s="134" t="s">
        <v>161</v>
      </c>
      <c r="F1" s="135" t="s">
        <v>162</v>
      </c>
      <c r="G1" s="136" t="s">
        <v>164</v>
      </c>
    </row>
    <row r="2" spans="1:7">
      <c r="A2" s="137">
        <v>1</v>
      </c>
      <c r="B2" s="138" t="s">
        <v>163</v>
      </c>
      <c r="C2" s="139"/>
      <c r="D2" s="31"/>
      <c r="E2" s="120"/>
      <c r="F2" s="120"/>
      <c r="G2" s="32"/>
    </row>
    <row r="3" spans="1:7" ht="15" thickBot="1">
      <c r="A3" s="121"/>
      <c r="B3" s="107" t="s">
        <v>9</v>
      </c>
      <c r="C3" s="1" t="s">
        <v>747</v>
      </c>
      <c r="D3" s="1">
        <v>70</v>
      </c>
      <c r="E3" s="122"/>
      <c r="F3" s="122"/>
      <c r="G3" s="9" t="s">
        <v>748</v>
      </c>
    </row>
    <row r="4" spans="1:7" ht="15" thickBot="1">
      <c r="A4" s="378" t="s">
        <v>180</v>
      </c>
      <c r="B4" s="379"/>
      <c r="C4" s="379"/>
      <c r="D4" s="379"/>
      <c r="E4" s="379"/>
      <c r="F4" s="118">
        <f>SUM(F3:F3)</f>
        <v>0</v>
      </c>
      <c r="G4" s="119"/>
    </row>
    <row r="5" spans="1:7">
      <c r="A5" s="137">
        <v>2</v>
      </c>
      <c r="B5" s="138" t="s">
        <v>179</v>
      </c>
      <c r="C5" s="139"/>
      <c r="D5" s="31"/>
      <c r="E5" s="120"/>
      <c r="F5" s="120"/>
      <c r="G5" s="32"/>
    </row>
    <row r="6" spans="1:7">
      <c r="A6" s="129"/>
      <c r="B6" s="131" t="s">
        <v>9</v>
      </c>
      <c r="C6" s="5" t="s">
        <v>185</v>
      </c>
      <c r="D6" s="5">
        <v>3</v>
      </c>
      <c r="E6" s="130"/>
      <c r="F6" s="122"/>
      <c r="G6" s="7"/>
    </row>
    <row r="7" spans="1:7">
      <c r="A7" s="121"/>
      <c r="B7" s="107" t="s">
        <v>9</v>
      </c>
      <c r="C7" s="1" t="s">
        <v>165</v>
      </c>
      <c r="D7" s="1">
        <v>2</v>
      </c>
      <c r="E7" s="122"/>
      <c r="F7" s="122"/>
      <c r="G7" s="9" t="s">
        <v>170</v>
      </c>
    </row>
    <row r="8" spans="1:7">
      <c r="A8" s="121"/>
      <c r="B8" s="107" t="s">
        <v>9</v>
      </c>
      <c r="C8" s="1" t="s">
        <v>166</v>
      </c>
      <c r="D8" s="1">
        <v>1</v>
      </c>
      <c r="E8" s="122"/>
      <c r="F8" s="122"/>
      <c r="G8" s="9" t="s">
        <v>170</v>
      </c>
    </row>
    <row r="9" spans="1:7">
      <c r="A9" s="121"/>
      <c r="B9" s="107" t="s">
        <v>9</v>
      </c>
      <c r="C9" s="1" t="s">
        <v>167</v>
      </c>
      <c r="D9" s="1">
        <v>2</v>
      </c>
      <c r="E9" s="122"/>
      <c r="F9" s="122"/>
      <c r="G9" s="9" t="s">
        <v>172</v>
      </c>
    </row>
    <row r="10" spans="1:7">
      <c r="A10" s="121"/>
      <c r="B10" s="107" t="s">
        <v>9</v>
      </c>
      <c r="C10" s="1" t="s">
        <v>184</v>
      </c>
      <c r="D10" s="1">
        <v>3</v>
      </c>
      <c r="E10" s="122"/>
      <c r="F10" s="122"/>
      <c r="G10" s="9" t="s">
        <v>172</v>
      </c>
    </row>
    <row r="11" spans="1:7">
      <c r="A11" s="121"/>
      <c r="B11" s="107" t="s">
        <v>9</v>
      </c>
      <c r="C11" s="1" t="s">
        <v>171</v>
      </c>
      <c r="D11" s="1">
        <v>2</v>
      </c>
      <c r="E11" s="122"/>
      <c r="F11" s="122"/>
      <c r="G11" s="9" t="s">
        <v>172</v>
      </c>
    </row>
    <row r="12" spans="1:7">
      <c r="A12" s="121"/>
      <c r="B12" s="107" t="s">
        <v>9</v>
      </c>
      <c r="C12" s="1" t="s">
        <v>168</v>
      </c>
      <c r="D12" s="1">
        <v>2</v>
      </c>
      <c r="E12" s="122"/>
      <c r="F12" s="122"/>
      <c r="G12" s="9" t="s">
        <v>173</v>
      </c>
    </row>
    <row r="13" spans="1:7">
      <c r="A13" s="128"/>
      <c r="B13" s="107" t="s">
        <v>9</v>
      </c>
      <c r="C13" s="1" t="s">
        <v>175</v>
      </c>
      <c r="D13" s="1">
        <v>70</v>
      </c>
      <c r="E13" s="122"/>
      <c r="F13" s="122"/>
      <c r="G13" s="9" t="s">
        <v>177</v>
      </c>
    </row>
    <row r="14" spans="1:7" ht="15" thickBot="1">
      <c r="A14" s="128"/>
      <c r="B14" s="131" t="s">
        <v>9</v>
      </c>
      <c r="C14" s="5" t="s">
        <v>186</v>
      </c>
      <c r="D14" s="5">
        <v>2</v>
      </c>
      <c r="E14" s="130"/>
      <c r="F14" s="130"/>
      <c r="G14" s="7" t="s">
        <v>793</v>
      </c>
    </row>
    <row r="15" spans="1:7" ht="15" thickBot="1">
      <c r="A15" s="378" t="s">
        <v>180</v>
      </c>
      <c r="B15" s="379"/>
      <c r="C15" s="379"/>
      <c r="D15" s="379"/>
      <c r="E15" s="379"/>
      <c r="F15" s="118">
        <f>SUM(F6:F14)</f>
        <v>0</v>
      </c>
      <c r="G15" s="119"/>
    </row>
    <row r="16" spans="1:7">
      <c r="A16" s="137">
        <v>3</v>
      </c>
      <c r="B16" s="138" t="s">
        <v>178</v>
      </c>
      <c r="C16" s="139"/>
      <c r="D16" s="31"/>
      <c r="E16" s="120"/>
      <c r="F16" s="120"/>
      <c r="G16" s="32"/>
    </row>
    <row r="17" spans="1:7">
      <c r="A17" s="121"/>
      <c r="B17" s="107" t="s">
        <v>9</v>
      </c>
      <c r="C17" s="1" t="s">
        <v>174</v>
      </c>
      <c r="D17" s="1">
        <v>70</v>
      </c>
      <c r="E17" s="122"/>
      <c r="F17" s="122"/>
      <c r="G17" s="9" t="s">
        <v>176</v>
      </c>
    </row>
    <row r="18" spans="1:7">
      <c r="A18" s="128"/>
      <c r="B18" s="107" t="s">
        <v>9</v>
      </c>
      <c r="C18" s="1" t="s">
        <v>169</v>
      </c>
      <c r="D18" s="1">
        <v>1</v>
      </c>
      <c r="E18" s="122"/>
      <c r="F18" s="122"/>
      <c r="G18" s="9" t="s">
        <v>794</v>
      </c>
    </row>
    <row r="19" spans="1:7">
      <c r="A19" s="128"/>
      <c r="B19" s="107" t="s">
        <v>9</v>
      </c>
      <c r="C19" s="1" t="s">
        <v>182</v>
      </c>
      <c r="D19" s="1">
        <v>1</v>
      </c>
      <c r="E19" s="122"/>
      <c r="F19" s="122"/>
      <c r="G19" s="9" t="s">
        <v>796</v>
      </c>
    </row>
    <row r="20" spans="1:7" ht="15" thickBot="1">
      <c r="A20" s="123"/>
      <c r="B20" s="124" t="s">
        <v>9</v>
      </c>
      <c r="C20" s="11" t="s">
        <v>795</v>
      </c>
      <c r="D20" s="11">
        <v>70</v>
      </c>
      <c r="E20" s="125"/>
      <c r="F20" s="125"/>
      <c r="G20" s="12" t="s">
        <v>183</v>
      </c>
    </row>
    <row r="21" spans="1:7" ht="15" thickBot="1">
      <c r="A21" s="378" t="s">
        <v>180</v>
      </c>
      <c r="B21" s="379"/>
      <c r="C21" s="379"/>
      <c r="D21" s="379"/>
      <c r="E21" s="379"/>
      <c r="F21" s="118">
        <f>SUM(F17:F20)</f>
        <v>0</v>
      </c>
      <c r="G21" s="119"/>
    </row>
    <row r="22" spans="1:7" ht="24" customHeight="1" thickBot="1">
      <c r="A22" s="380" t="s">
        <v>181</v>
      </c>
      <c r="B22" s="381"/>
      <c r="C22" s="381"/>
      <c r="D22" s="381"/>
      <c r="E22" s="381"/>
      <c r="F22" s="126">
        <f>F4+F15+F21</f>
        <v>0</v>
      </c>
      <c r="G22" s="127"/>
    </row>
  </sheetData>
  <mergeCells count="4">
    <mergeCell ref="A15:E15"/>
    <mergeCell ref="A21:E21"/>
    <mergeCell ref="A4:E4"/>
    <mergeCell ref="A22:E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8971-09F1-4A24-9D6A-F337E411C7A4}">
  <sheetPr>
    <tabColor rgb="FFFF7C80"/>
  </sheetPr>
  <dimension ref="A1:N27"/>
  <sheetViews>
    <sheetView zoomScale="90" zoomScaleNormal="90" workbookViewId="0">
      <selection activeCell="G16" sqref="G16"/>
    </sheetView>
  </sheetViews>
  <sheetFormatPr defaultRowHeight="14.5"/>
  <cols>
    <col min="1" max="1" width="5.54296875" style="108" customWidth="1"/>
    <col min="2" max="2" width="3" style="108" customWidth="1"/>
    <col min="3" max="3" width="31.26953125" customWidth="1"/>
    <col min="4" max="4" width="6.08984375" customWidth="1"/>
    <col min="5" max="6" width="10.54296875" style="117" customWidth="1"/>
    <col min="7" max="7" width="37.6328125" customWidth="1"/>
    <col min="8" max="8" width="4.54296875" customWidth="1"/>
    <col min="9" max="9" width="4.453125" customWidth="1"/>
    <col min="10" max="10" width="29" bestFit="1" customWidth="1"/>
    <col min="14" max="14" width="37.08984375" bestFit="1" customWidth="1"/>
  </cols>
  <sheetData>
    <row r="1" spans="1:14" ht="15" thickBot="1">
      <c r="A1" s="378"/>
      <c r="B1" s="379"/>
      <c r="C1" s="379"/>
      <c r="D1" s="379"/>
      <c r="E1" s="379"/>
      <c r="F1" s="207"/>
      <c r="G1" s="119"/>
    </row>
    <row r="2" spans="1:14" ht="15" thickBot="1">
      <c r="A2" s="205">
        <v>1</v>
      </c>
      <c r="B2" s="306" t="s">
        <v>797</v>
      </c>
      <c r="C2" s="307"/>
      <c r="D2" s="383" t="s">
        <v>779</v>
      </c>
      <c r="E2" s="384"/>
      <c r="F2" s="206"/>
      <c r="G2" s="308" t="s">
        <v>789</v>
      </c>
      <c r="I2" s="306" t="s">
        <v>799</v>
      </c>
      <c r="J2" s="307"/>
      <c r="K2" s="383" t="s">
        <v>779</v>
      </c>
      <c r="L2" s="384"/>
      <c r="M2" s="206"/>
      <c r="N2" s="308" t="s">
        <v>789</v>
      </c>
    </row>
    <row r="3" spans="1:14">
      <c r="A3" s="297"/>
      <c r="B3" s="297" t="s">
        <v>9</v>
      </c>
      <c r="C3" s="6" t="s">
        <v>761</v>
      </c>
      <c r="D3" s="5">
        <v>10</v>
      </c>
      <c r="E3" s="130" t="s">
        <v>780</v>
      </c>
      <c r="F3" s="300"/>
      <c r="G3" s="7" t="s">
        <v>783</v>
      </c>
      <c r="I3" s="297" t="s">
        <v>9</v>
      </c>
      <c r="J3" s="6" t="s">
        <v>761</v>
      </c>
      <c r="K3" s="5">
        <v>10</v>
      </c>
      <c r="L3" s="130" t="s">
        <v>780</v>
      </c>
      <c r="M3" s="300"/>
      <c r="N3" s="7" t="s">
        <v>783</v>
      </c>
    </row>
    <row r="4" spans="1:14">
      <c r="A4" s="298"/>
      <c r="B4" s="298" t="s">
        <v>9</v>
      </c>
      <c r="C4" s="8" t="s">
        <v>762</v>
      </c>
      <c r="D4" s="1">
        <v>5</v>
      </c>
      <c r="E4" s="130" t="s">
        <v>780</v>
      </c>
      <c r="F4" s="300"/>
      <c r="G4" s="9" t="s">
        <v>784</v>
      </c>
      <c r="I4" s="298" t="s">
        <v>9</v>
      </c>
      <c r="J4" s="8" t="s">
        <v>763</v>
      </c>
      <c r="K4" s="1">
        <v>3</v>
      </c>
      <c r="L4" s="130" t="s">
        <v>780</v>
      </c>
      <c r="M4" s="300"/>
      <c r="N4" s="9" t="s">
        <v>784</v>
      </c>
    </row>
    <row r="5" spans="1:14">
      <c r="A5" s="298"/>
      <c r="B5" s="298" t="s">
        <v>9</v>
      </c>
      <c r="C5" s="8" t="s">
        <v>763</v>
      </c>
      <c r="D5" s="1">
        <v>3</v>
      </c>
      <c r="E5" s="130" t="s">
        <v>780</v>
      </c>
      <c r="F5" s="300"/>
      <c r="G5" s="9" t="s">
        <v>784</v>
      </c>
      <c r="I5" s="298" t="s">
        <v>9</v>
      </c>
      <c r="J5" s="8" t="s">
        <v>764</v>
      </c>
      <c r="K5" s="1">
        <v>2</v>
      </c>
      <c r="L5" s="130" t="s">
        <v>780</v>
      </c>
      <c r="M5" s="300"/>
      <c r="N5" s="9" t="s">
        <v>785</v>
      </c>
    </row>
    <row r="6" spans="1:14">
      <c r="A6" s="298"/>
      <c r="B6" s="298" t="s">
        <v>9</v>
      </c>
      <c r="C6" s="8" t="s">
        <v>764</v>
      </c>
      <c r="D6" s="1">
        <v>2</v>
      </c>
      <c r="E6" s="130" t="s">
        <v>780</v>
      </c>
      <c r="F6" s="43"/>
      <c r="G6" s="18" t="s">
        <v>785</v>
      </c>
      <c r="I6" s="298" t="s">
        <v>9</v>
      </c>
      <c r="J6" s="8" t="s">
        <v>777</v>
      </c>
      <c r="K6" s="1">
        <v>2</v>
      </c>
      <c r="L6" s="130" t="s">
        <v>780</v>
      </c>
      <c r="M6" s="43" t="s">
        <v>771</v>
      </c>
      <c r="N6" s="18" t="s">
        <v>785</v>
      </c>
    </row>
    <row r="7" spans="1:14">
      <c r="A7" s="298"/>
      <c r="B7" s="298" t="s">
        <v>9</v>
      </c>
      <c r="C7" s="8" t="s">
        <v>777</v>
      </c>
      <c r="D7" s="1">
        <v>2</v>
      </c>
      <c r="E7" s="122" t="s">
        <v>780</v>
      </c>
      <c r="F7" s="382" t="s">
        <v>771</v>
      </c>
      <c r="G7" s="18" t="s">
        <v>785</v>
      </c>
      <c r="I7" s="298" t="s">
        <v>9</v>
      </c>
      <c r="J7" s="8" t="s">
        <v>765</v>
      </c>
      <c r="K7" s="1">
        <v>2</v>
      </c>
      <c r="L7" s="122" t="s">
        <v>780</v>
      </c>
      <c r="M7" s="43"/>
      <c r="N7" s="18" t="s">
        <v>785</v>
      </c>
    </row>
    <row r="8" spans="1:14">
      <c r="A8" s="298"/>
      <c r="B8" s="298" t="s">
        <v>9</v>
      </c>
      <c r="C8" s="8" t="s">
        <v>765</v>
      </c>
      <c r="D8" s="1">
        <v>2</v>
      </c>
      <c r="E8" s="122" t="s">
        <v>780</v>
      </c>
      <c r="F8" s="382"/>
      <c r="G8" s="18" t="s">
        <v>785</v>
      </c>
      <c r="I8" s="298" t="s">
        <v>9</v>
      </c>
      <c r="J8" s="8" t="s">
        <v>766</v>
      </c>
      <c r="K8" s="1">
        <v>3</v>
      </c>
      <c r="L8" s="122" t="s">
        <v>780</v>
      </c>
      <c r="M8" s="43"/>
      <c r="N8" s="18" t="s">
        <v>785</v>
      </c>
    </row>
    <row r="9" spans="1:14">
      <c r="A9" s="298"/>
      <c r="B9" s="298" t="s">
        <v>9</v>
      </c>
      <c r="C9" s="8" t="s">
        <v>766</v>
      </c>
      <c r="D9" s="1">
        <v>3</v>
      </c>
      <c r="E9" s="122" t="s">
        <v>780</v>
      </c>
      <c r="F9" s="382"/>
      <c r="G9" s="18" t="s">
        <v>785</v>
      </c>
      <c r="I9" s="298" t="s">
        <v>9</v>
      </c>
      <c r="J9" s="8" t="s">
        <v>804</v>
      </c>
      <c r="K9" s="1">
        <v>2</v>
      </c>
      <c r="L9" s="122" t="s">
        <v>780</v>
      </c>
      <c r="M9" s="43"/>
      <c r="N9" s="18" t="s">
        <v>785</v>
      </c>
    </row>
    <row r="10" spans="1:14">
      <c r="A10" s="298"/>
      <c r="B10" s="298" t="s">
        <v>9</v>
      </c>
      <c r="C10" s="8" t="s">
        <v>767</v>
      </c>
      <c r="D10" s="1">
        <v>2</v>
      </c>
      <c r="E10" s="122" t="s">
        <v>780</v>
      </c>
      <c r="F10" s="122"/>
      <c r="G10" s="18" t="s">
        <v>785</v>
      </c>
      <c r="I10" s="309" t="s">
        <v>9</v>
      </c>
      <c r="J10" s="310" t="s">
        <v>800</v>
      </c>
      <c r="K10" s="311">
        <v>10</v>
      </c>
      <c r="L10" s="312" t="s">
        <v>780</v>
      </c>
      <c r="M10" s="313"/>
      <c r="N10" s="314" t="s">
        <v>785</v>
      </c>
    </row>
    <row r="11" spans="1:14">
      <c r="A11" s="298"/>
      <c r="B11" s="298" t="s">
        <v>9</v>
      </c>
      <c r="C11" s="8" t="s">
        <v>768</v>
      </c>
      <c r="D11" s="1">
        <v>1</v>
      </c>
      <c r="E11" s="122" t="s">
        <v>780</v>
      </c>
      <c r="F11" s="122"/>
      <c r="G11" s="18" t="s">
        <v>785</v>
      </c>
      <c r="I11" s="298" t="s">
        <v>9</v>
      </c>
      <c r="J11" s="8" t="s">
        <v>767</v>
      </c>
      <c r="K11" s="1">
        <v>3</v>
      </c>
      <c r="L11" s="122" t="s">
        <v>780</v>
      </c>
      <c r="M11" s="43"/>
      <c r="N11" s="18" t="s">
        <v>785</v>
      </c>
    </row>
    <row r="12" spans="1:14">
      <c r="A12" s="298"/>
      <c r="B12" s="298" t="s">
        <v>9</v>
      </c>
      <c r="C12" s="8" t="s">
        <v>769</v>
      </c>
      <c r="D12" s="1">
        <v>2</v>
      </c>
      <c r="E12" s="122" t="s">
        <v>780</v>
      </c>
      <c r="F12" s="122"/>
      <c r="G12" s="18" t="s">
        <v>785</v>
      </c>
      <c r="I12" s="298" t="s">
        <v>9</v>
      </c>
      <c r="J12" s="8" t="s">
        <v>768</v>
      </c>
      <c r="K12" s="1">
        <v>2</v>
      </c>
      <c r="L12" s="122" t="s">
        <v>780</v>
      </c>
      <c r="M12" s="122"/>
      <c r="N12" s="18" t="s">
        <v>785</v>
      </c>
    </row>
    <row r="13" spans="1:14">
      <c r="A13" s="299"/>
      <c r="B13" s="298" t="s">
        <v>9</v>
      </c>
      <c r="C13" s="8" t="s">
        <v>798</v>
      </c>
      <c r="D13" s="1">
        <v>2</v>
      </c>
      <c r="E13" s="122" t="s">
        <v>780</v>
      </c>
      <c r="F13" s="382" t="s">
        <v>771</v>
      </c>
      <c r="G13" s="18" t="s">
        <v>785</v>
      </c>
      <c r="I13" s="309" t="s">
        <v>9</v>
      </c>
      <c r="J13" s="310" t="s">
        <v>769</v>
      </c>
      <c r="K13" s="311">
        <v>10</v>
      </c>
      <c r="L13" s="312" t="s">
        <v>780</v>
      </c>
      <c r="M13" s="312" t="s">
        <v>803</v>
      </c>
      <c r="N13" s="314" t="s">
        <v>785</v>
      </c>
    </row>
    <row r="14" spans="1:14">
      <c r="A14" s="299"/>
      <c r="B14" s="297" t="s">
        <v>9</v>
      </c>
      <c r="C14" s="6" t="s">
        <v>770</v>
      </c>
      <c r="D14" s="5">
        <v>2</v>
      </c>
      <c r="E14" s="122" t="s">
        <v>780</v>
      </c>
      <c r="F14" s="382"/>
      <c r="G14" s="18" t="s">
        <v>785</v>
      </c>
      <c r="I14" s="309" t="s">
        <v>9</v>
      </c>
      <c r="J14" s="310" t="s">
        <v>801</v>
      </c>
      <c r="K14" s="311">
        <v>10</v>
      </c>
      <c r="L14" s="312" t="s">
        <v>780</v>
      </c>
      <c r="M14" s="312" t="s">
        <v>802</v>
      </c>
      <c r="N14" s="314" t="s">
        <v>785</v>
      </c>
    </row>
    <row r="15" spans="1:14">
      <c r="A15" s="299"/>
      <c r="B15" s="297" t="s">
        <v>9</v>
      </c>
      <c r="C15" s="6" t="s">
        <v>772</v>
      </c>
      <c r="D15" s="5">
        <v>1</v>
      </c>
      <c r="E15" s="122" t="s">
        <v>780</v>
      </c>
      <c r="F15" s="122"/>
      <c r="G15" s="18" t="s">
        <v>785</v>
      </c>
      <c r="I15" s="298" t="s">
        <v>9</v>
      </c>
      <c r="J15" s="8" t="s">
        <v>770</v>
      </c>
      <c r="K15" s="1">
        <v>2</v>
      </c>
      <c r="L15" s="122" t="s">
        <v>780</v>
      </c>
      <c r="M15" s="43"/>
      <c r="N15" s="18" t="s">
        <v>785</v>
      </c>
    </row>
    <row r="16" spans="1:14">
      <c r="A16" s="299"/>
      <c r="B16" s="297" t="s">
        <v>9</v>
      </c>
      <c r="C16" s="6" t="s">
        <v>773</v>
      </c>
      <c r="D16" s="5">
        <v>5</v>
      </c>
      <c r="E16" s="122" t="s">
        <v>780</v>
      </c>
      <c r="F16" s="122"/>
      <c r="G16" s="16" t="s">
        <v>786</v>
      </c>
      <c r="I16" s="297" t="s">
        <v>9</v>
      </c>
      <c r="J16" s="6" t="s">
        <v>772</v>
      </c>
      <c r="K16" s="5">
        <v>1</v>
      </c>
      <c r="L16" s="122" t="s">
        <v>780</v>
      </c>
      <c r="M16" s="43"/>
      <c r="N16" s="18" t="s">
        <v>785</v>
      </c>
    </row>
    <row r="17" spans="1:14">
      <c r="A17" s="299"/>
      <c r="B17" s="297" t="s">
        <v>9</v>
      </c>
      <c r="C17" s="6" t="s">
        <v>778</v>
      </c>
      <c r="D17" s="5">
        <v>1</v>
      </c>
      <c r="E17" s="122" t="s">
        <v>780</v>
      </c>
      <c r="F17" s="122"/>
      <c r="G17" s="18" t="s">
        <v>785</v>
      </c>
      <c r="I17" s="297" t="s">
        <v>9</v>
      </c>
      <c r="J17" s="6" t="s">
        <v>773</v>
      </c>
      <c r="K17" s="5">
        <v>5</v>
      </c>
      <c r="L17" s="122" t="s">
        <v>780</v>
      </c>
      <c r="M17" s="122"/>
      <c r="N17" s="18" t="s">
        <v>786</v>
      </c>
    </row>
    <row r="18" spans="1:14">
      <c r="A18" s="299"/>
      <c r="B18" s="297" t="s">
        <v>9</v>
      </c>
      <c r="C18" s="6" t="s">
        <v>774</v>
      </c>
      <c r="D18" s="5">
        <v>1</v>
      </c>
      <c r="E18" s="122" t="s">
        <v>780</v>
      </c>
      <c r="F18" s="122"/>
      <c r="G18" s="18" t="s">
        <v>785</v>
      </c>
      <c r="I18" s="297" t="s">
        <v>9</v>
      </c>
      <c r="J18" s="6" t="s">
        <v>778</v>
      </c>
      <c r="K18" s="5">
        <v>1</v>
      </c>
      <c r="L18" s="122" t="s">
        <v>780</v>
      </c>
      <c r="M18" s="122"/>
      <c r="N18" s="16" t="s">
        <v>785</v>
      </c>
    </row>
    <row r="19" spans="1:14">
      <c r="A19" s="299"/>
      <c r="B19" s="297" t="s">
        <v>9</v>
      </c>
      <c r="C19" s="6" t="s">
        <v>775</v>
      </c>
      <c r="D19" s="1">
        <v>1</v>
      </c>
      <c r="E19" s="122" t="s">
        <v>780</v>
      </c>
      <c r="F19" s="122"/>
      <c r="G19" s="18" t="s">
        <v>785</v>
      </c>
      <c r="I19" s="297" t="s">
        <v>9</v>
      </c>
      <c r="J19" s="6" t="s">
        <v>774</v>
      </c>
      <c r="K19" s="5">
        <v>1</v>
      </c>
      <c r="L19" s="122" t="s">
        <v>780</v>
      </c>
      <c r="M19" s="122"/>
      <c r="N19" s="18" t="s">
        <v>785</v>
      </c>
    </row>
    <row r="20" spans="1:14">
      <c r="A20" s="298"/>
      <c r="B20" s="297" t="s">
        <v>9</v>
      </c>
      <c r="C20" s="8" t="s">
        <v>776</v>
      </c>
      <c r="D20" s="1">
        <v>5</v>
      </c>
      <c r="E20" s="122" t="s">
        <v>780</v>
      </c>
      <c r="F20" s="122"/>
      <c r="G20" s="18" t="s">
        <v>784</v>
      </c>
      <c r="I20" s="297" t="s">
        <v>9</v>
      </c>
      <c r="J20" s="6" t="s">
        <v>775</v>
      </c>
      <c r="K20" s="5">
        <v>1</v>
      </c>
      <c r="L20" s="122" t="s">
        <v>780</v>
      </c>
      <c r="M20" s="122"/>
      <c r="N20" s="18" t="s">
        <v>785</v>
      </c>
    </row>
    <row r="21" spans="1:14">
      <c r="A21" s="297"/>
      <c r="B21" s="297" t="s">
        <v>9</v>
      </c>
      <c r="C21" s="6" t="s">
        <v>781</v>
      </c>
      <c r="D21" s="5">
        <v>10</v>
      </c>
      <c r="E21" s="130" t="s">
        <v>780</v>
      </c>
      <c r="F21" s="300"/>
      <c r="G21" s="7" t="s">
        <v>784</v>
      </c>
      <c r="I21" s="297" t="s">
        <v>9</v>
      </c>
      <c r="J21" s="6" t="s">
        <v>776</v>
      </c>
      <c r="K21" s="1">
        <v>5</v>
      </c>
      <c r="L21" s="122" t="s">
        <v>780</v>
      </c>
      <c r="M21" s="122"/>
      <c r="N21" s="18" t="s">
        <v>784</v>
      </c>
    </row>
    <row r="22" spans="1:14" ht="15" thickBot="1">
      <c r="A22" s="302"/>
      <c r="B22" s="302" t="s">
        <v>9</v>
      </c>
      <c r="C22" s="303" t="s">
        <v>787</v>
      </c>
      <c r="D22" s="293">
        <v>10</v>
      </c>
      <c r="E22" s="294" t="s">
        <v>780</v>
      </c>
      <c r="F22" s="301"/>
      <c r="G22" s="295" t="s">
        <v>788</v>
      </c>
      <c r="I22" s="297" t="s">
        <v>9</v>
      </c>
      <c r="J22" s="8" t="s">
        <v>781</v>
      </c>
      <c r="K22" s="1">
        <v>10</v>
      </c>
      <c r="L22" s="122" t="s">
        <v>780</v>
      </c>
      <c r="M22" s="122"/>
      <c r="N22" s="18" t="s">
        <v>784</v>
      </c>
    </row>
    <row r="23" spans="1:14" ht="15" thickBot="1">
      <c r="A23" s="296"/>
      <c r="B23" s="296"/>
      <c r="C23" s="304" t="s">
        <v>782</v>
      </c>
      <c r="D23" s="133">
        <f>SUM(D3:D22)</f>
        <v>70</v>
      </c>
      <c r="E23" s="135" t="s">
        <v>780</v>
      </c>
      <c r="F23" s="305"/>
      <c r="G23" s="136"/>
      <c r="I23" s="297" t="s">
        <v>9</v>
      </c>
      <c r="J23" s="6" t="s">
        <v>787</v>
      </c>
      <c r="K23" s="5">
        <v>10</v>
      </c>
      <c r="L23" s="130" t="s">
        <v>780</v>
      </c>
      <c r="M23" s="300"/>
      <c r="N23" s="7" t="s">
        <v>788</v>
      </c>
    </row>
    <row r="24" spans="1:14" ht="15" thickBot="1">
      <c r="I24" s="296"/>
      <c r="J24" s="304" t="s">
        <v>782</v>
      </c>
      <c r="K24" s="133">
        <f>SUM(K3:K23)</f>
        <v>95</v>
      </c>
      <c r="L24" s="135" t="s">
        <v>780</v>
      </c>
      <c r="M24" s="305"/>
      <c r="N24" s="136"/>
    </row>
    <row r="25" spans="1:14">
      <c r="A25" s="108" t="s">
        <v>790</v>
      </c>
    </row>
    <row r="26" spans="1:14">
      <c r="A26" s="108" t="s">
        <v>9</v>
      </c>
      <c r="B26" t="s">
        <v>791</v>
      </c>
    </row>
    <row r="27" spans="1:14">
      <c r="A27" s="108" t="s">
        <v>9</v>
      </c>
      <c r="B27" t="s">
        <v>792</v>
      </c>
    </row>
  </sheetData>
  <mergeCells count="5">
    <mergeCell ref="F13:F14"/>
    <mergeCell ref="F7:F9"/>
    <mergeCell ref="K2:L2"/>
    <mergeCell ref="A1:E1"/>
    <mergeCell ref="D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FLOW DEPLOYMENT</vt:lpstr>
      <vt:lpstr>PIC dan Alamat</vt:lpstr>
      <vt:lpstr>PM</vt:lpstr>
      <vt:lpstr>Pemetaan Mesin</vt:lpstr>
      <vt:lpstr>Time Line Kirim</vt:lpstr>
      <vt:lpstr>SOFTWARE BRIN4th 50</vt:lpstr>
      <vt:lpstr>ESTIMASI BIAYA</vt:lpstr>
      <vt:lpstr>Budget Persiapan</vt:lpstr>
      <vt:lpstr>Pelaksanaan Staging</vt:lpstr>
      <vt:lpstr>Timeline Pengiriman</vt:lpstr>
      <vt:lpstr>'SOFTWARE BRIN4th 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Reinaldo</dc:creator>
  <cp:lastModifiedBy>Erik</cp:lastModifiedBy>
  <cp:lastPrinted>2023-11-24T11:07:15Z</cp:lastPrinted>
  <dcterms:created xsi:type="dcterms:W3CDTF">2015-06-05T18:17:20Z</dcterms:created>
  <dcterms:modified xsi:type="dcterms:W3CDTF">2023-11-26T15:48:24Z</dcterms:modified>
</cp:coreProperties>
</file>